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A - Matt\Website\Budgeting worksheet 2022\"/>
    </mc:Choice>
  </mc:AlternateContent>
  <xr:revisionPtr revIDLastSave="0" documentId="8_{77F3017D-3865-44D7-8BB6-90C5B717AB9A}" xr6:coauthVersionLast="47" xr6:coauthVersionMax="47" xr10:uidLastSave="{00000000-0000-0000-0000-000000000000}"/>
  <bookViews>
    <workbookView xWindow="-120" yWindow="-120" windowWidth="29040" windowHeight="15840" tabRatio="689"/>
  </bookViews>
  <sheets>
    <sheet name="Current Cash Flow" sheetId="1" r:id="rId1"/>
    <sheet name="Weekly Schedule" sheetId="8" r:id="rId2"/>
    <sheet name="Debt Listing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A6" i="4"/>
  <c r="C6" i="4"/>
  <c r="D6" i="4"/>
  <c r="G6" i="4"/>
  <c r="A7" i="4"/>
  <c r="C7" i="4"/>
  <c r="D7" i="4"/>
  <c r="G7" i="4"/>
  <c r="A8" i="4"/>
  <c r="C8" i="4"/>
  <c r="D8" i="4"/>
  <c r="A9" i="4"/>
  <c r="C9" i="4"/>
  <c r="D9" i="4"/>
  <c r="A10" i="4"/>
  <c r="C10" i="4"/>
  <c r="G10" i="4"/>
  <c r="D10" i="4"/>
  <c r="A11" i="4"/>
  <c r="C11" i="4"/>
  <c r="D11" i="4"/>
  <c r="A12" i="4"/>
  <c r="C12" i="4"/>
  <c r="D12" i="4"/>
  <c r="A13" i="4"/>
  <c r="C13" i="4"/>
  <c r="D13" i="4"/>
  <c r="A14" i="4"/>
  <c r="C14" i="4"/>
  <c r="D14" i="4"/>
  <c r="A15" i="4"/>
  <c r="C15" i="4"/>
  <c r="D15" i="4"/>
  <c r="G15" i="4"/>
  <c r="A16" i="4"/>
  <c r="C16" i="4"/>
  <c r="D16" i="4"/>
  <c r="G16" i="4"/>
  <c r="A17" i="4"/>
  <c r="C17" i="4"/>
  <c r="D17" i="4"/>
  <c r="A18" i="4"/>
  <c r="C18" i="4"/>
  <c r="D18" i="4"/>
  <c r="A19" i="4"/>
  <c r="C19" i="4"/>
  <c r="D19" i="4"/>
  <c r="A20" i="4"/>
  <c r="C20" i="4"/>
  <c r="D20" i="4"/>
  <c r="G20" i="4"/>
  <c r="E21" i="4"/>
  <c r="A6" i="8"/>
  <c r="C6" i="8"/>
  <c r="A7" i="8"/>
  <c r="C7" i="8"/>
  <c r="A8" i="8"/>
  <c r="C8" i="8"/>
  <c r="A9" i="8"/>
  <c r="C9" i="8"/>
  <c r="A10" i="8"/>
  <c r="C10" i="8"/>
  <c r="A11" i="8"/>
  <c r="C11" i="8"/>
  <c r="A14" i="8"/>
  <c r="A15" i="8"/>
  <c r="C15" i="8"/>
  <c r="C17" i="8"/>
  <c r="A16" i="8"/>
  <c r="C16" i="8"/>
  <c r="A18" i="8"/>
  <c r="A19" i="8"/>
  <c r="C19" i="8"/>
  <c r="A20" i="8"/>
  <c r="C20" i="8"/>
  <c r="A21" i="8"/>
  <c r="C21" i="8"/>
  <c r="A23" i="8"/>
  <c r="A24" i="8"/>
  <c r="C24" i="8"/>
  <c r="A25" i="8"/>
  <c r="C25" i="8"/>
  <c r="A26" i="8"/>
  <c r="C26" i="8"/>
  <c r="A27" i="8"/>
  <c r="C27" i="8"/>
  <c r="A28" i="8"/>
  <c r="C28" i="8"/>
  <c r="A29" i="8"/>
  <c r="C29" i="8"/>
  <c r="A30" i="8"/>
  <c r="C30" i="8"/>
  <c r="A32" i="8"/>
  <c r="A33" i="8"/>
  <c r="C33" i="8"/>
  <c r="A34" i="8"/>
  <c r="C34" i="8"/>
  <c r="A35" i="8"/>
  <c r="C35" i="8"/>
  <c r="A36" i="8"/>
  <c r="C36" i="8"/>
  <c r="A37" i="8"/>
  <c r="C37" i="8"/>
  <c r="A38" i="8"/>
  <c r="C38" i="8"/>
  <c r="A40" i="8"/>
  <c r="A41" i="8"/>
  <c r="C41" i="8"/>
  <c r="C43" i="8"/>
  <c r="A42" i="8"/>
  <c r="C42" i="8"/>
  <c r="A44" i="8"/>
  <c r="A45" i="8"/>
  <c r="C45" i="8"/>
  <c r="A46" i="8"/>
  <c r="C46" i="8"/>
  <c r="A47" i="8"/>
  <c r="C47" i="8"/>
  <c r="A48" i="8"/>
  <c r="C48" i="8"/>
  <c r="A49" i="8"/>
  <c r="C49" i="8"/>
  <c r="A50" i="8"/>
  <c r="C50" i="8"/>
  <c r="A51" i="8"/>
  <c r="C51" i="8"/>
  <c r="A53" i="8"/>
  <c r="A54" i="8"/>
  <c r="C54" i="8"/>
  <c r="A55" i="8"/>
  <c r="C55" i="8"/>
  <c r="A57" i="8"/>
  <c r="E57" i="8"/>
  <c r="F57" i="8"/>
  <c r="G57" i="8"/>
  <c r="H57" i="8"/>
  <c r="I57" i="8"/>
  <c r="A58" i="8"/>
  <c r="C58" i="8"/>
  <c r="A59" i="8"/>
  <c r="C59" i="8"/>
  <c r="A60" i="8"/>
  <c r="C60" i="8"/>
  <c r="A61" i="8"/>
  <c r="C61" i="8"/>
  <c r="A62" i="8"/>
  <c r="C62" i="8"/>
  <c r="A63" i="8"/>
  <c r="C63" i="8"/>
  <c r="A65" i="8"/>
  <c r="A66" i="8"/>
  <c r="C66" i="8"/>
  <c r="A67" i="8"/>
  <c r="C67" i="8"/>
  <c r="A68" i="8"/>
  <c r="C68" i="8"/>
  <c r="A69" i="8"/>
  <c r="C69" i="8"/>
  <c r="A70" i="8"/>
  <c r="C70" i="8"/>
  <c r="A71" i="8"/>
  <c r="C71" i="8"/>
  <c r="A72" i="8"/>
  <c r="C72" i="8"/>
  <c r="A73" i="8"/>
  <c r="C73" i="8"/>
  <c r="A74" i="8"/>
  <c r="C74" i="8"/>
  <c r="A75" i="8"/>
  <c r="C75" i="8"/>
  <c r="A76" i="8"/>
  <c r="C76" i="8"/>
  <c r="A77" i="8"/>
  <c r="C77" i="8"/>
  <c r="A78" i="8"/>
  <c r="C78" i="8"/>
  <c r="A79" i="8"/>
  <c r="C79" i="8"/>
  <c r="A80" i="8"/>
  <c r="C80" i="8"/>
  <c r="A81" i="8"/>
  <c r="C81" i="8"/>
  <c r="A82" i="8"/>
  <c r="C82" i="8"/>
  <c r="A83" i="8"/>
  <c r="C83" i="8"/>
  <c r="A84" i="8"/>
  <c r="C84" i="8"/>
  <c r="A86" i="8"/>
  <c r="A87" i="8"/>
  <c r="C87" i="8"/>
  <c r="A88" i="8"/>
  <c r="C88" i="8"/>
  <c r="A90" i="8"/>
  <c r="A91" i="8"/>
  <c r="C91" i="8"/>
  <c r="A92" i="8"/>
  <c r="C92" i="8"/>
  <c r="A93" i="8"/>
  <c r="C93" i="8"/>
  <c r="A94" i="8"/>
  <c r="C94" i="8"/>
  <c r="A95" i="8"/>
  <c r="C95" i="8"/>
  <c r="A96" i="8"/>
  <c r="C96" i="8"/>
  <c r="A97" i="8"/>
  <c r="C97" i="8"/>
  <c r="A98" i="8"/>
  <c r="C98" i="8"/>
  <c r="A99" i="8"/>
  <c r="C99" i="8"/>
  <c r="A100" i="8"/>
  <c r="C100" i="8"/>
  <c r="A101" i="8"/>
  <c r="C101" i="8"/>
  <c r="A102" i="8"/>
  <c r="C102" i="8"/>
  <c r="A103" i="8"/>
  <c r="C103" i="8"/>
  <c r="A104" i="8"/>
  <c r="C104" i="8"/>
  <c r="A105" i="8"/>
  <c r="C105" i="8"/>
  <c r="A106" i="8"/>
  <c r="E109" i="8"/>
  <c r="F109" i="8"/>
  <c r="G109" i="8"/>
  <c r="H109" i="8"/>
  <c r="I109" i="8"/>
  <c r="B3" i="1"/>
  <c r="E10" i="1"/>
  <c r="M33" i="1"/>
  <c r="R21" i="1"/>
  <c r="E14" i="1"/>
  <c r="M34" i="1"/>
  <c r="E22" i="1"/>
  <c r="M23" i="1"/>
  <c r="R17" i="1"/>
  <c r="J27" i="1"/>
  <c r="M41" i="1"/>
  <c r="E29" i="1"/>
  <c r="M36" i="1"/>
  <c r="J30" i="1"/>
  <c r="M42" i="1"/>
  <c r="P42" i="1"/>
  <c r="E32" i="1"/>
  <c r="M37" i="1"/>
  <c r="P37" i="1"/>
  <c r="E40" i="1"/>
  <c r="M38" i="1"/>
  <c r="E43" i="1"/>
  <c r="M39" i="1"/>
  <c r="R45" i="1"/>
  <c r="J47" i="1"/>
  <c r="M43" i="1"/>
  <c r="E50" i="1"/>
  <c r="M40" i="1"/>
  <c r="P40" i="1"/>
  <c r="C106" i="8"/>
  <c r="G8" i="4"/>
  <c r="G12" i="4"/>
  <c r="G18" i="4"/>
  <c r="G19" i="4"/>
  <c r="G11" i="4"/>
  <c r="G13" i="4"/>
  <c r="G17" i="4"/>
  <c r="C39" i="8"/>
  <c r="C12" i="8"/>
  <c r="C22" i="8"/>
  <c r="C52" i="8"/>
  <c r="C85" i="8"/>
  <c r="C89" i="8"/>
  <c r="J49" i="1"/>
  <c r="D21" i="4"/>
  <c r="M35" i="1"/>
  <c r="G9" i="4"/>
  <c r="C21" i="4"/>
  <c r="C64" i="8"/>
  <c r="C56" i="8"/>
  <c r="C31" i="8"/>
  <c r="G14" i="4"/>
  <c r="R18" i="1"/>
  <c r="M44" i="1"/>
  <c r="R20" i="1"/>
  <c r="S21" i="1"/>
  <c r="J50" i="1"/>
  <c r="P43" i="1"/>
  <c r="P36" i="1"/>
  <c r="P33" i="1"/>
  <c r="P41" i="1"/>
  <c r="P35" i="1"/>
  <c r="S22" i="1"/>
  <c r="S19" i="1"/>
  <c r="S23" i="1"/>
  <c r="P34" i="1"/>
  <c r="P44" i="1"/>
  <c r="M45" i="1"/>
  <c r="P39" i="1"/>
  <c r="P38" i="1"/>
</calcChain>
</file>

<file path=xl/sharedStrings.xml><?xml version="1.0" encoding="utf-8"?>
<sst xmlns="http://schemas.openxmlformats.org/spreadsheetml/2006/main" count="165" uniqueCount="132">
  <si>
    <t>Budgeted Item</t>
  </si>
  <si>
    <t>CHARITABLE GIFTS</t>
  </si>
  <si>
    <t>SAVINGS</t>
  </si>
  <si>
    <t>Sub Total</t>
  </si>
  <si>
    <t>Total</t>
  </si>
  <si>
    <t>HOUSING</t>
  </si>
  <si>
    <t>UTILITIES</t>
  </si>
  <si>
    <t>FOOD</t>
  </si>
  <si>
    <t>TRANSPORTATION</t>
  </si>
  <si>
    <t>CLOTHING</t>
  </si>
  <si>
    <t>MEDICAL/HEALTH</t>
  </si>
  <si>
    <t>PERSONAL</t>
  </si>
  <si>
    <t>RECREATION</t>
  </si>
  <si>
    <t>DEBTS</t>
  </si>
  <si>
    <t>INCOME</t>
  </si>
  <si>
    <t>TOTALS</t>
  </si>
  <si>
    <t xml:space="preserve">  Income (Total)</t>
  </si>
  <si>
    <t xml:space="preserve">  Expenses (Total)</t>
  </si>
  <si>
    <t>Total Before Saving/Giving</t>
  </si>
  <si>
    <t xml:space="preserve">  Saving</t>
  </si>
  <si>
    <t xml:space="preserve">  Charitable Giving</t>
  </si>
  <si>
    <t>Total After Saving/Giving</t>
  </si>
  <si>
    <t>Total Expenses Before Saving/Giving</t>
  </si>
  <si>
    <t>Total Expenses After Saving/Giving</t>
  </si>
  <si>
    <t>Personal Budget Analysis</t>
  </si>
  <si>
    <t>Child Support</t>
  </si>
  <si>
    <t>Counselor</t>
  </si>
  <si>
    <t>Member Name</t>
  </si>
  <si>
    <t>Charity 1</t>
  </si>
  <si>
    <t>Charity 2</t>
  </si>
  <si>
    <t>Emergency Fund</t>
  </si>
  <si>
    <t>Retirement Fund</t>
  </si>
  <si>
    <t>First Mortgage/Rent</t>
  </si>
  <si>
    <t>Second Mortgage</t>
  </si>
  <si>
    <t>Real Estate Taxes</t>
  </si>
  <si>
    <t>Owner's/Renters Ins.</t>
  </si>
  <si>
    <t>HOA Dues/Other</t>
  </si>
  <si>
    <t>Repairs or Mani. Fee</t>
  </si>
  <si>
    <t>Electricity</t>
  </si>
  <si>
    <t>Water/Sewer</t>
  </si>
  <si>
    <t>Phone (Include Cell)</t>
  </si>
  <si>
    <t>Trash</t>
  </si>
  <si>
    <t>Cable/Internet</t>
  </si>
  <si>
    <t>Groceries</t>
  </si>
  <si>
    <t>Restaurants</t>
  </si>
  <si>
    <t>Gas and Oil</t>
  </si>
  <si>
    <t>Repairs and Tires</t>
  </si>
  <si>
    <t>Car Insurance</t>
  </si>
  <si>
    <t>License and Taxes</t>
  </si>
  <si>
    <t>Car Replacement</t>
  </si>
  <si>
    <t>Children</t>
  </si>
  <si>
    <t>Adults</t>
  </si>
  <si>
    <t>Health Insurance</t>
  </si>
  <si>
    <t>Doctors Visits</t>
  </si>
  <si>
    <t>Dentist</t>
  </si>
  <si>
    <t>Optomotrist</t>
  </si>
  <si>
    <t>Medications</t>
  </si>
  <si>
    <t xml:space="preserve"> Life Insurance</t>
  </si>
  <si>
    <t>Child Care</t>
  </si>
  <si>
    <t>Cosmetics</t>
  </si>
  <si>
    <t>Hair Care/Nails</t>
  </si>
  <si>
    <t>Laundry/Dry Cleaning</t>
  </si>
  <si>
    <t>School Tuition</t>
  </si>
  <si>
    <t>Pets</t>
  </si>
  <si>
    <t>Entertainment</t>
  </si>
  <si>
    <t>Vacation</t>
  </si>
  <si>
    <t>Balance</t>
  </si>
  <si>
    <t>Min Pay</t>
  </si>
  <si>
    <t>Misc. Saving</t>
  </si>
  <si>
    <t>Weekly Budgeting Schedule</t>
  </si>
  <si>
    <t>Budgeted Items</t>
  </si>
  <si>
    <t>Income</t>
  </si>
  <si>
    <t>Total Income</t>
  </si>
  <si>
    <t>Past Due</t>
  </si>
  <si>
    <t>Monthly</t>
  </si>
  <si>
    <t>Total Charitable Gifts</t>
  </si>
  <si>
    <t>Total Savings</t>
  </si>
  <si>
    <t>Total Housing</t>
  </si>
  <si>
    <t>Total Utilities</t>
  </si>
  <si>
    <t>Total Food</t>
  </si>
  <si>
    <t>Total Transportation</t>
  </si>
  <si>
    <t>Total Clothing</t>
  </si>
  <si>
    <t>Total Medical</t>
  </si>
  <si>
    <t>Total Personal</t>
  </si>
  <si>
    <t>Total Recreation</t>
  </si>
  <si>
    <t>Notes</t>
  </si>
  <si>
    <t>Notes ( Due Dates)</t>
  </si>
  <si>
    <t>Beginning Balance</t>
  </si>
  <si>
    <t>Total Weekly Expenses</t>
  </si>
  <si>
    <t>Creditor</t>
  </si>
  <si>
    <t>Due Date</t>
  </si>
  <si>
    <t>Interest Rate</t>
  </si>
  <si>
    <t>% Balance</t>
  </si>
  <si>
    <t>Totals</t>
  </si>
  <si>
    <t>Toiletries</t>
  </si>
  <si>
    <t>Total Debt</t>
  </si>
  <si>
    <t xml:space="preserve">Gas </t>
  </si>
  <si>
    <t>Member Contact</t>
  </si>
  <si>
    <t>Allowances</t>
  </si>
  <si>
    <t>School Lunches</t>
  </si>
  <si>
    <t>Gifts</t>
  </si>
  <si>
    <t>Alarm System</t>
  </si>
  <si>
    <t>Charity</t>
  </si>
  <si>
    <t>Savings</t>
  </si>
  <si>
    <t>Housing</t>
  </si>
  <si>
    <t>Utilities</t>
  </si>
  <si>
    <t>Food</t>
  </si>
  <si>
    <t>Transportation</t>
  </si>
  <si>
    <t>Clothing</t>
  </si>
  <si>
    <t>Medical</t>
  </si>
  <si>
    <t>Personal</t>
  </si>
  <si>
    <t>Recreation</t>
  </si>
  <si>
    <t>Debt</t>
  </si>
  <si>
    <t>Category</t>
  </si>
  <si>
    <t>Total Spent</t>
  </si>
  <si>
    <t>Percent of Spending</t>
  </si>
  <si>
    <t>Possisble Savings</t>
  </si>
  <si>
    <t>Security system</t>
  </si>
  <si>
    <t>Lawn Company</t>
  </si>
  <si>
    <t>Pest Control</t>
  </si>
  <si>
    <t>income</t>
  </si>
  <si>
    <t>health insurance</t>
  </si>
  <si>
    <t xml:space="preserve">Step Daughter </t>
  </si>
  <si>
    <t>Amazon</t>
  </si>
  <si>
    <t>Cigarettes</t>
  </si>
  <si>
    <t>car</t>
  </si>
  <si>
    <t>Car</t>
  </si>
  <si>
    <t>Subscriptions (Hulu, etc.)</t>
  </si>
  <si>
    <t>Debts</t>
  </si>
  <si>
    <t>www.membersalliance.org</t>
  </si>
  <si>
    <t xml:space="preserve">815.226.2260   </t>
  </si>
  <si>
    <t>Debt Listing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</si>
</sst>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75" formatCode="[$-409]d\-mmm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2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6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9" fontId="4" fillId="0" borderId="0" xfId="0" applyNumberFormat="1" applyFont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4" fontId="2" fillId="0" borderId="5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4" fontId="4" fillId="2" borderId="14" xfId="0" applyNumberFormat="1" applyFont="1" applyFill="1" applyBorder="1" applyAlignment="1">
      <alignment vertical="center"/>
    </xf>
    <xf numFmtId="4" fontId="4" fillId="2" borderId="15" xfId="0" applyNumberFormat="1" applyFont="1" applyFill="1" applyBorder="1" applyAlignment="1">
      <alignment vertical="center"/>
    </xf>
    <xf numFmtId="4" fontId="4" fillId="2" borderId="16" xfId="0" applyNumberFormat="1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vertical="center"/>
    </xf>
    <xf numFmtId="4" fontId="4" fillId="2" borderId="17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" fontId="4" fillId="2" borderId="19" xfId="0" applyNumberFormat="1" applyFont="1" applyFill="1" applyBorder="1" applyAlignment="1">
      <alignment vertical="center"/>
    </xf>
    <xf numFmtId="4" fontId="4" fillId="2" borderId="20" xfId="0" applyNumberFormat="1" applyFont="1" applyFill="1" applyBorder="1" applyAlignment="1">
      <alignment vertical="center"/>
    </xf>
    <xf numFmtId="4" fontId="4" fillId="2" borderId="21" xfId="0" applyNumberFormat="1" applyFont="1" applyFill="1" applyBorder="1" applyAlignment="1">
      <alignment vertical="center"/>
    </xf>
    <xf numFmtId="4" fontId="4" fillId="2" borderId="22" xfId="0" applyNumberFormat="1" applyFont="1" applyFill="1" applyBorder="1" applyAlignment="1">
      <alignment vertical="center"/>
    </xf>
    <xf numFmtId="4" fontId="4" fillId="2" borderId="23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" fontId="4" fillId="2" borderId="24" xfId="0" applyNumberFormat="1" applyFont="1" applyFill="1" applyBorder="1" applyAlignment="1">
      <alignment vertical="center"/>
    </xf>
    <xf numFmtId="0" fontId="3" fillId="0" borderId="0" xfId="0" applyFont="1"/>
    <xf numFmtId="0" fontId="9" fillId="0" borderId="0" xfId="0" applyFont="1"/>
    <xf numFmtId="0" fontId="0" fillId="0" borderId="0" xfId="0" applyBorder="1"/>
    <xf numFmtId="0" fontId="9" fillId="0" borderId="25" xfId="0" applyFont="1" applyBorder="1"/>
    <xf numFmtId="0" fontId="3" fillId="0" borderId="25" xfId="0" applyFont="1" applyBorder="1"/>
    <xf numFmtId="0" fontId="0" fillId="0" borderId="0" xfId="0" applyAlignment="1">
      <alignment horizontal="left" indent="2"/>
    </xf>
    <xf numFmtId="0" fontId="0" fillId="0" borderId="0" xfId="0" applyBorder="1" applyAlignment="1">
      <alignment horizontal="left" indent="2"/>
    </xf>
    <xf numFmtId="0" fontId="0" fillId="0" borderId="26" xfId="0" applyBorder="1"/>
    <xf numFmtId="0" fontId="0" fillId="0" borderId="27" xfId="0" applyBorder="1"/>
    <xf numFmtId="16" fontId="0" fillId="0" borderId="27" xfId="0" applyNumberFormat="1" applyBorder="1" applyAlignment="1">
      <alignment horizontal="center"/>
    </xf>
    <xf numFmtId="0" fontId="0" fillId="0" borderId="28" xfId="0" applyBorder="1"/>
    <xf numFmtId="16" fontId="0" fillId="0" borderId="16" xfId="0" applyNumberFormat="1" applyBorder="1" applyAlignment="1">
      <alignment horizontal="center"/>
    </xf>
    <xf numFmtId="16" fontId="0" fillId="2" borderId="25" xfId="0" applyNumberFormat="1" applyFill="1" applyBorder="1" applyAlignment="1">
      <alignment horizontal="center"/>
    </xf>
    <xf numFmtId="0" fontId="0" fillId="2" borderId="0" xfId="0" applyFill="1"/>
    <xf numFmtId="0" fontId="0" fillId="2" borderId="0" xfId="0" applyFill="1" applyBorder="1"/>
    <xf numFmtId="16" fontId="0" fillId="2" borderId="0" xfId="0" applyNumberFormat="1" applyFill="1" applyBorder="1" applyAlignment="1">
      <alignment horizontal="center"/>
    </xf>
    <xf numFmtId="0" fontId="0" fillId="2" borderId="26" xfId="0" applyFill="1" applyBorder="1"/>
    <xf numFmtId="0" fontId="0" fillId="0" borderId="14" xfId="0" applyBorder="1"/>
    <xf numFmtId="0" fontId="0" fillId="2" borderId="25" xfId="0" applyFill="1" applyBorder="1"/>
    <xf numFmtId="0" fontId="0" fillId="0" borderId="29" xfId="0" applyBorder="1"/>
    <xf numFmtId="0" fontId="0" fillId="2" borderId="11" xfId="0" applyFill="1" applyBorder="1"/>
    <xf numFmtId="0" fontId="0" fillId="0" borderId="30" xfId="0" applyBorder="1"/>
    <xf numFmtId="0" fontId="0" fillId="0" borderId="31" xfId="0" applyBorder="1"/>
    <xf numFmtId="0" fontId="3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175" fontId="0" fillId="0" borderId="28" xfId="0" applyNumberFormat="1" applyBorder="1" applyAlignment="1">
      <alignment horizontal="center"/>
    </xf>
    <xf numFmtId="175" fontId="0" fillId="2" borderId="26" xfId="0" applyNumberFormat="1" applyFill="1" applyBorder="1" applyAlignment="1">
      <alignment horizontal="center"/>
    </xf>
    <xf numFmtId="0" fontId="3" fillId="0" borderId="16" xfId="0" applyFont="1" applyBorder="1"/>
    <xf numFmtId="0" fontId="0" fillId="0" borderId="16" xfId="0" applyBorder="1"/>
    <xf numFmtId="0" fontId="3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4" fontId="0" fillId="0" borderId="0" xfId="0" applyNumberFormat="1" applyBorder="1"/>
    <xf numFmtId="0" fontId="10" fillId="0" borderId="10" xfId="0" applyFont="1" applyBorder="1"/>
    <xf numFmtId="0" fontId="0" fillId="0" borderId="32" xfId="0" applyBorder="1"/>
    <xf numFmtId="4" fontId="0" fillId="0" borderId="33" xfId="0" applyNumberFormat="1" applyBorder="1"/>
    <xf numFmtId="4" fontId="0" fillId="0" borderId="30" xfId="0" applyNumberFormat="1" applyBorder="1"/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3" fillId="0" borderId="34" xfId="0" applyFont="1" applyBorder="1"/>
    <xf numFmtId="4" fontId="3" fillId="0" borderId="0" xfId="0" applyNumberFormat="1" applyFont="1" applyBorder="1"/>
    <xf numFmtId="9" fontId="0" fillId="0" borderId="0" xfId="3" applyFont="1" applyBorder="1"/>
    <xf numFmtId="0" fontId="0" fillId="0" borderId="35" xfId="0" applyBorder="1"/>
    <xf numFmtId="0" fontId="3" fillId="2" borderId="34" xfId="0" applyFont="1" applyFill="1" applyBorder="1"/>
    <xf numFmtId="4" fontId="3" fillId="2" borderId="0" xfId="0" applyNumberFormat="1" applyFont="1" applyFill="1" applyBorder="1"/>
    <xf numFmtId="4" fontId="0" fillId="2" borderId="0" xfId="0" applyNumberFormat="1" applyFill="1" applyBorder="1"/>
    <xf numFmtId="9" fontId="11" fillId="2" borderId="0" xfId="3" applyFont="1" applyFill="1" applyBorder="1"/>
    <xf numFmtId="0" fontId="0" fillId="2" borderId="17" xfId="0" applyFill="1" applyBorder="1"/>
    <xf numFmtId="0" fontId="0" fillId="0" borderId="17" xfId="0" applyBorder="1"/>
    <xf numFmtId="0" fontId="0" fillId="0" borderId="36" xfId="0" applyBorder="1"/>
    <xf numFmtId="0" fontId="3" fillId="0" borderId="37" xfId="0" applyFont="1" applyBorder="1"/>
    <xf numFmtId="16" fontId="0" fillId="0" borderId="28" xfId="0" applyNumberFormat="1" applyBorder="1" applyAlignment="1">
      <alignment horizontal="center"/>
    </xf>
    <xf numFmtId="0" fontId="0" fillId="3" borderId="20" xfId="0" applyFill="1" applyBorder="1"/>
    <xf numFmtId="0" fontId="3" fillId="2" borderId="4" xfId="0" applyFont="1" applyFill="1" applyBorder="1"/>
    <xf numFmtId="0" fontId="10" fillId="2" borderId="4" xfId="0" applyFont="1" applyFill="1" applyBorder="1" applyAlignment="1"/>
    <xf numFmtId="0" fontId="0" fillId="2" borderId="4" xfId="0" applyFill="1" applyBorder="1"/>
    <xf numFmtId="0" fontId="10" fillId="2" borderId="4" xfId="0" applyFont="1" applyFill="1" applyBorder="1"/>
    <xf numFmtId="4" fontId="0" fillId="2" borderId="4" xfId="0" applyNumberFormat="1" applyFill="1" applyBorder="1"/>
    <xf numFmtId="0" fontId="10" fillId="3" borderId="0" xfId="0" applyFont="1" applyFill="1" applyBorder="1"/>
    <xf numFmtId="0" fontId="0" fillId="3" borderId="0" xfId="0" applyFill="1" applyBorder="1"/>
    <xf numFmtId="0" fontId="0" fillId="2" borderId="37" xfId="0" applyFill="1" applyBorder="1" applyAlignment="1">
      <alignment horizontal="left" indent="2"/>
    </xf>
    <xf numFmtId="4" fontId="0" fillId="2" borderId="38" xfId="0" applyNumberFormat="1" applyFill="1" applyBorder="1"/>
    <xf numFmtId="4" fontId="4" fillId="4" borderId="16" xfId="0" applyNumberFormat="1" applyFont="1" applyFill="1" applyBorder="1" applyAlignment="1">
      <alignment vertical="center"/>
    </xf>
    <xf numFmtId="4" fontId="4" fillId="4" borderId="21" xfId="0" applyNumberFormat="1" applyFont="1" applyFill="1" applyBorder="1" applyAlignment="1">
      <alignment vertical="center"/>
    </xf>
    <xf numFmtId="4" fontId="4" fillId="4" borderId="28" xfId="0" applyNumberFormat="1" applyFont="1" applyFill="1" applyBorder="1" applyAlignment="1">
      <alignment vertical="center"/>
    </xf>
    <xf numFmtId="4" fontId="4" fillId="4" borderId="39" xfId="0" applyNumberFormat="1" applyFont="1" applyFill="1" applyBorder="1" applyAlignment="1">
      <alignment vertical="center"/>
    </xf>
    <xf numFmtId="4" fontId="4" fillId="4" borderId="40" xfId="0" applyNumberFormat="1" applyFont="1" applyFill="1" applyBorder="1" applyAlignment="1">
      <alignment vertical="center"/>
    </xf>
    <xf numFmtId="4" fontId="4" fillId="4" borderId="4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 indent="1"/>
    </xf>
    <xf numFmtId="4" fontId="2" fillId="4" borderId="16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9" fontId="4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0" fillId="0" borderId="0" xfId="0" applyFill="1" applyBorder="1"/>
    <xf numFmtId="0" fontId="0" fillId="0" borderId="0" xfId="0" applyFill="1"/>
    <xf numFmtId="4" fontId="0" fillId="0" borderId="0" xfId="0" applyNumberFormat="1" applyFill="1" applyBorder="1"/>
    <xf numFmtId="0" fontId="2" fillId="0" borderId="0" xfId="0" applyFont="1" applyFill="1" applyBorder="1" applyAlignment="1">
      <alignment horizontal="left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3" fillId="0" borderId="0" xfId="0" applyFont="1"/>
    <xf numFmtId="44" fontId="4" fillId="0" borderId="0" xfId="1" applyFont="1" applyAlignment="1">
      <alignment horizontal="center" vertical="center"/>
    </xf>
    <xf numFmtId="9" fontId="4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'Current Cash Flow'!$O$18</c:f>
              <c:strCache>
                <c:ptCount val="1"/>
                <c:pt idx="0">
                  <c:v>  Expenses (Total)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Cash Flow'!$S$22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5-479A-9513-592689895AFD}"/>
            </c:ext>
          </c:extLst>
        </c:ser>
        <c:ser>
          <c:idx val="0"/>
          <c:order val="1"/>
          <c:tx>
            <c:strRef>
              <c:f>'Current Cash Flow'!$O$17</c:f>
              <c:strCache>
                <c:ptCount val="1"/>
                <c:pt idx="0">
                  <c:v>  Income (Total)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'Current Cash Flow'!$R$17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79A-9513-592689895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751776"/>
        <c:axId val="1"/>
      </c:barChart>
      <c:catAx>
        <c:axId val="39475177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b"/>
        <c:majorGridlines/>
        <c:numFmt formatCode="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947517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565005987154828"/>
          <c:y val="0.33980719699757156"/>
          <c:w val="0.14583354500042334"/>
          <c:h val="0.2912630313734148"/>
        </c:manualLayout>
      </c:layout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23</xdr:row>
      <xdr:rowOff>57150</xdr:rowOff>
    </xdr:from>
    <xdr:to>
      <xdr:col>19</xdr:col>
      <xdr:colOff>19050</xdr:colOff>
      <xdr:row>30</xdr:row>
      <xdr:rowOff>38100</xdr:rowOff>
    </xdr:to>
    <xdr:graphicFrame macro="">
      <xdr:nvGraphicFramePr>
        <xdr:cNvPr id="686257" name="Chart 2">
          <a:extLst>
            <a:ext uri="{FF2B5EF4-FFF2-40B4-BE49-F238E27FC236}">
              <a16:creationId xmlns:a16="http://schemas.microsoft.com/office/drawing/2014/main" id="{EB05AF37-F7DB-5AE8-6938-70BA1A6EE0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400050</xdr:colOff>
      <xdr:row>0</xdr:row>
      <xdr:rowOff>19050</xdr:rowOff>
    </xdr:from>
    <xdr:to>
      <xdr:col>18</xdr:col>
      <xdr:colOff>409575</xdr:colOff>
      <xdr:row>7</xdr:row>
      <xdr:rowOff>28575</xdr:rowOff>
    </xdr:to>
    <xdr:pic>
      <xdr:nvPicPr>
        <xdr:cNvPr id="686258" name="Picture 2">
          <a:extLst>
            <a:ext uri="{FF2B5EF4-FFF2-40B4-BE49-F238E27FC236}">
              <a16:creationId xmlns:a16="http://schemas.microsoft.com/office/drawing/2014/main" id="{67C4DBC7-A882-F78F-0010-C75B3CC06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0925" y="19050"/>
          <a:ext cx="15525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mbersalliance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51"/>
  <sheetViews>
    <sheetView tabSelected="1" zoomScale="90" zoomScaleNormal="90" workbookViewId="0">
      <selection activeCell="D9" sqref="D9:D11"/>
    </sheetView>
  </sheetViews>
  <sheetFormatPr defaultRowHeight="11.25" x14ac:dyDescent="0.2"/>
  <cols>
    <col min="1" max="1" width="1.7109375" style="1" customWidth="1"/>
    <col min="2" max="2" width="17.7109375" style="1" customWidth="1"/>
    <col min="3" max="3" width="1.28515625" style="1" customWidth="1"/>
    <col min="4" max="5" width="7.7109375" style="1" customWidth="1"/>
    <col min="6" max="6" width="1.28515625" style="1" customWidth="1"/>
    <col min="7" max="7" width="17.7109375" style="1" customWidth="1"/>
    <col min="8" max="8" width="1.28515625" style="1" customWidth="1"/>
    <col min="9" max="9" width="8.140625" style="1" bestFit="1" customWidth="1"/>
    <col min="10" max="10" width="8.85546875" style="1" customWidth="1"/>
    <col min="11" max="11" width="1.28515625" style="1" customWidth="1"/>
    <col min="12" max="12" width="12.42578125" style="1" customWidth="1"/>
    <col min="13" max="13" width="8.42578125" style="1" customWidth="1"/>
    <col min="14" max="14" width="1.7109375" style="1" customWidth="1"/>
    <col min="15" max="19" width="7.7109375" style="1" customWidth="1"/>
    <col min="20" max="20" width="1.7109375" style="1" customWidth="1"/>
    <col min="21" max="16384" width="9.140625" style="1"/>
  </cols>
  <sheetData>
    <row r="1" spans="2:28" ht="11.25" customHeight="1" x14ac:dyDescent="0.2">
      <c r="U1" s="15"/>
      <c r="V1" s="15"/>
      <c r="W1" s="15"/>
      <c r="X1" s="15"/>
      <c r="Y1" s="15"/>
      <c r="Z1" s="15"/>
    </row>
    <row r="2" spans="2:28" ht="11.25" customHeight="1" x14ac:dyDescent="0.2">
      <c r="B2" s="2"/>
      <c r="G2" s="2"/>
      <c r="U2" s="122"/>
      <c r="V2" s="15"/>
      <c r="W2" s="15"/>
      <c r="X2" s="15"/>
      <c r="Y2" s="15"/>
      <c r="Z2" s="15"/>
    </row>
    <row r="3" spans="2:28" ht="11.25" customHeight="1" x14ac:dyDescent="0.2">
      <c r="B3" s="151">
        <f ca="1">TODAY()</f>
        <v>44834</v>
      </c>
      <c r="C3" s="3"/>
      <c r="D3" s="144" t="s">
        <v>24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3"/>
      <c r="U3" s="122"/>
      <c r="V3" s="15"/>
      <c r="W3" s="15"/>
      <c r="X3" s="15"/>
      <c r="Y3" s="15"/>
      <c r="Z3" s="15"/>
    </row>
    <row r="4" spans="2:28" ht="11.25" customHeight="1" x14ac:dyDescent="0.2">
      <c r="B4" s="151"/>
      <c r="C4" s="3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3"/>
      <c r="U4" s="122"/>
      <c r="V4" s="15"/>
      <c r="W4" s="15"/>
      <c r="X4" s="15"/>
      <c r="Y4" s="15"/>
      <c r="Z4" s="15"/>
    </row>
    <row r="5" spans="2:28" ht="11.25" customHeight="1" x14ac:dyDescent="0.2">
      <c r="B5" s="151"/>
      <c r="C5" s="3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3"/>
      <c r="U5" s="122"/>
      <c r="V5" s="15"/>
      <c r="W5" s="15"/>
      <c r="X5" s="15"/>
      <c r="Y5" s="15"/>
      <c r="Z5" s="15"/>
    </row>
    <row r="6" spans="2:28" ht="11.25" customHeight="1" thickBot="1" x14ac:dyDescent="0.25">
      <c r="U6" s="122"/>
      <c r="V6" s="15"/>
      <c r="W6" s="15"/>
      <c r="X6" s="15"/>
      <c r="Y6" s="15"/>
      <c r="Z6" s="15"/>
    </row>
    <row r="7" spans="2:28" ht="11.25" customHeight="1" thickTop="1" x14ac:dyDescent="0.2">
      <c r="B7" s="4" t="s">
        <v>0</v>
      </c>
      <c r="C7" s="5"/>
      <c r="D7" s="5" t="s">
        <v>3</v>
      </c>
      <c r="E7" s="137" t="s">
        <v>74</v>
      </c>
      <c r="F7" s="5"/>
      <c r="G7" s="6" t="s">
        <v>0</v>
      </c>
      <c r="H7" s="5"/>
      <c r="I7" s="5" t="s">
        <v>3</v>
      </c>
      <c r="J7" s="136" t="s">
        <v>74</v>
      </c>
      <c r="K7" s="7"/>
      <c r="L7" s="158"/>
      <c r="M7" s="149"/>
      <c r="N7" s="158"/>
      <c r="O7" s="149"/>
      <c r="P7" s="149"/>
      <c r="U7" s="122"/>
      <c r="V7" s="15"/>
      <c r="W7" s="15"/>
      <c r="X7" s="15"/>
      <c r="Y7" s="15"/>
      <c r="Z7" s="15"/>
    </row>
    <row r="8" spans="2:28" ht="23.25" x14ac:dyDescent="0.2">
      <c r="B8" s="8" t="s">
        <v>1</v>
      </c>
      <c r="C8" s="9"/>
      <c r="D8" s="10"/>
      <c r="E8" s="10"/>
      <c r="F8" s="9"/>
      <c r="G8" s="11" t="s">
        <v>11</v>
      </c>
      <c r="H8" s="9"/>
      <c r="I8" s="12"/>
      <c r="J8" s="13"/>
      <c r="L8" s="158"/>
      <c r="M8" s="149"/>
      <c r="N8" s="159" t="s">
        <v>130</v>
      </c>
      <c r="O8" s="160"/>
      <c r="P8" s="160"/>
      <c r="Q8" s="160"/>
      <c r="R8" s="160"/>
      <c r="S8" s="160"/>
      <c r="U8" s="122"/>
      <c r="V8" s="15"/>
      <c r="W8" s="15"/>
      <c r="X8" s="15"/>
      <c r="Y8" s="15"/>
      <c r="Z8" s="15"/>
    </row>
    <row r="9" spans="2:28" ht="11.25" customHeight="1" x14ac:dyDescent="0.2">
      <c r="B9" s="20" t="s">
        <v>28</v>
      </c>
      <c r="C9" s="9"/>
      <c r="D9" s="113"/>
      <c r="E9" s="25"/>
      <c r="F9" s="9"/>
      <c r="G9" s="23" t="s">
        <v>57</v>
      </c>
      <c r="H9" s="9"/>
      <c r="I9" s="113"/>
      <c r="J9" s="24"/>
      <c r="L9" s="158"/>
      <c r="M9" s="149"/>
      <c r="N9" s="158"/>
      <c r="O9" s="149"/>
      <c r="P9" s="149"/>
      <c r="U9" s="15"/>
      <c r="V9" s="15"/>
      <c r="W9" s="15"/>
      <c r="X9" s="15"/>
      <c r="Y9" s="15"/>
      <c r="Z9" s="15"/>
    </row>
    <row r="10" spans="2:28" ht="11.25" customHeight="1" x14ac:dyDescent="0.2">
      <c r="B10" s="20" t="s">
        <v>29</v>
      </c>
      <c r="C10" s="9"/>
      <c r="D10" s="113"/>
      <c r="E10" s="36">
        <f>SUM(D9:D10)</f>
        <v>0</v>
      </c>
      <c r="F10" s="9"/>
      <c r="G10" s="23" t="s">
        <v>58</v>
      </c>
      <c r="H10" s="9"/>
      <c r="I10" s="113"/>
      <c r="J10" s="24"/>
      <c r="L10" s="152" t="s">
        <v>27</v>
      </c>
      <c r="M10" s="154"/>
      <c r="N10" s="152"/>
      <c r="O10" s="153"/>
      <c r="P10" s="153"/>
      <c r="Q10" s="153"/>
      <c r="R10" s="153"/>
      <c r="S10" s="154"/>
      <c r="U10" s="15"/>
      <c r="V10" s="15"/>
      <c r="W10" s="15"/>
      <c r="X10" s="15"/>
      <c r="Y10" s="15"/>
      <c r="Z10" s="15"/>
    </row>
    <row r="11" spans="2:28" ht="11.25" customHeight="1" x14ac:dyDescent="0.2">
      <c r="B11" s="8" t="s">
        <v>2</v>
      </c>
      <c r="C11" s="9"/>
      <c r="D11" s="10"/>
      <c r="E11" s="10"/>
      <c r="F11" s="9"/>
      <c r="G11" s="23" t="s">
        <v>98</v>
      </c>
      <c r="H11" s="9"/>
      <c r="I11" s="113"/>
      <c r="J11" s="24"/>
      <c r="L11" s="155"/>
      <c r="M11" s="157"/>
      <c r="N11" s="155"/>
      <c r="O11" s="156"/>
      <c r="P11" s="156"/>
      <c r="Q11" s="156"/>
      <c r="R11" s="156"/>
      <c r="S11" s="157"/>
      <c r="U11" s="122"/>
      <c r="V11" s="15"/>
      <c r="W11" s="15"/>
      <c r="X11" s="15"/>
      <c r="Y11" s="15"/>
      <c r="Z11" s="15"/>
    </row>
    <row r="12" spans="2:28" ht="11.25" customHeight="1" x14ac:dyDescent="0.2">
      <c r="B12" s="20" t="s">
        <v>30</v>
      </c>
      <c r="C12" s="9"/>
      <c r="D12" s="113"/>
      <c r="E12" s="10"/>
      <c r="F12" s="9"/>
      <c r="G12" s="23" t="s">
        <v>94</v>
      </c>
      <c r="H12" s="9"/>
      <c r="I12" s="113"/>
      <c r="J12" s="13"/>
      <c r="L12" s="161" t="s">
        <v>97</v>
      </c>
      <c r="M12" s="161"/>
      <c r="N12" s="161"/>
      <c r="O12" s="161"/>
      <c r="P12" s="161"/>
      <c r="Q12" s="161"/>
      <c r="R12" s="161"/>
      <c r="S12" s="161"/>
      <c r="U12" s="15"/>
      <c r="V12" s="15"/>
      <c r="W12" s="15"/>
      <c r="X12" s="15"/>
      <c r="Y12" s="15"/>
      <c r="Z12" s="15"/>
    </row>
    <row r="13" spans="2:28" ht="11.25" customHeight="1" x14ac:dyDescent="0.2">
      <c r="B13" s="20" t="s">
        <v>31</v>
      </c>
      <c r="C13" s="9"/>
      <c r="D13" s="113"/>
      <c r="E13" s="10"/>
      <c r="F13" s="9"/>
      <c r="G13" s="23" t="s">
        <v>59</v>
      </c>
      <c r="H13" s="9"/>
      <c r="I13" s="113"/>
      <c r="J13" s="24"/>
      <c r="L13" s="161"/>
      <c r="M13" s="161"/>
      <c r="N13" s="161"/>
      <c r="O13" s="161"/>
      <c r="P13" s="161"/>
      <c r="Q13" s="161"/>
      <c r="R13" s="161"/>
      <c r="S13" s="161"/>
      <c r="U13" s="15"/>
      <c r="V13" s="15"/>
      <c r="W13" s="15"/>
      <c r="X13" s="15"/>
      <c r="Y13" s="15"/>
      <c r="Z13" s="15"/>
    </row>
    <row r="14" spans="2:28" ht="11.25" customHeight="1" x14ac:dyDescent="0.2">
      <c r="B14" s="20" t="s">
        <v>68</v>
      </c>
      <c r="C14" s="9"/>
      <c r="D14" s="113"/>
      <c r="E14" s="36">
        <f>SUM(D12:D14)</f>
        <v>0</v>
      </c>
      <c r="F14" s="9"/>
      <c r="G14" s="23" t="s">
        <v>60</v>
      </c>
      <c r="H14" s="9"/>
      <c r="I14" s="113"/>
      <c r="J14" s="24"/>
      <c r="L14" s="152" t="s">
        <v>26</v>
      </c>
      <c r="M14" s="154"/>
      <c r="N14" s="152"/>
      <c r="O14" s="153"/>
      <c r="P14" s="153"/>
      <c r="Q14" s="153"/>
      <c r="R14" s="153"/>
      <c r="S14" s="154"/>
      <c r="U14" s="15"/>
      <c r="V14" s="15"/>
      <c r="W14" s="15"/>
      <c r="X14" s="15"/>
      <c r="Y14" s="15"/>
      <c r="Z14" s="15"/>
    </row>
    <row r="15" spans="2:28" ht="11.25" customHeight="1" thickBot="1" x14ac:dyDescent="0.25">
      <c r="B15" s="8" t="s">
        <v>5</v>
      </c>
      <c r="C15" s="9"/>
      <c r="D15" s="10"/>
      <c r="E15" s="10"/>
      <c r="F15" s="9"/>
      <c r="G15" s="23" t="s">
        <v>61</v>
      </c>
      <c r="H15" s="9"/>
      <c r="I15" s="113"/>
      <c r="J15" s="24"/>
      <c r="L15" s="155"/>
      <c r="M15" s="157"/>
      <c r="N15" s="155"/>
      <c r="O15" s="156"/>
      <c r="P15" s="156"/>
      <c r="Q15" s="156"/>
      <c r="R15" s="156"/>
      <c r="S15" s="157"/>
      <c r="U15" s="15"/>
      <c r="V15" s="15"/>
      <c r="W15" s="15"/>
      <c r="X15" s="15"/>
      <c r="Y15" s="15"/>
      <c r="Z15" s="15"/>
      <c r="AA15" s="15"/>
      <c r="AB15" s="15"/>
    </row>
    <row r="16" spans="2:28" ht="11.25" customHeight="1" thickTop="1" thickBot="1" x14ac:dyDescent="0.25">
      <c r="B16" s="120" t="s">
        <v>32</v>
      </c>
      <c r="C16" s="15"/>
      <c r="D16" s="113"/>
      <c r="E16" s="25"/>
      <c r="F16" s="9"/>
      <c r="G16" s="23" t="s">
        <v>99</v>
      </c>
      <c r="H16" s="9"/>
      <c r="I16" s="113"/>
      <c r="J16" s="24"/>
      <c r="L16" s="26" t="s">
        <v>14</v>
      </c>
      <c r="M16" s="27" t="s">
        <v>74</v>
      </c>
      <c r="O16" s="29" t="s">
        <v>15</v>
      </c>
      <c r="P16" s="30"/>
      <c r="Q16" s="30"/>
      <c r="R16" s="30"/>
      <c r="S16" s="31"/>
      <c r="U16" s="15"/>
      <c r="V16" s="15"/>
      <c r="W16" s="15"/>
      <c r="X16" s="15"/>
      <c r="Y16" s="15"/>
      <c r="Z16" s="15"/>
      <c r="AB16" s="15"/>
    </row>
    <row r="17" spans="2:28" ht="11.25" customHeight="1" thickTop="1" x14ac:dyDescent="0.2">
      <c r="B17" s="20" t="s">
        <v>33</v>
      </c>
      <c r="C17" s="9"/>
      <c r="D17" s="113"/>
      <c r="E17" s="25"/>
      <c r="F17" s="9"/>
      <c r="G17" s="23" t="s">
        <v>62</v>
      </c>
      <c r="H17" s="9"/>
      <c r="I17" s="113"/>
      <c r="J17" s="24"/>
      <c r="L17" s="14" t="s">
        <v>120</v>
      </c>
      <c r="M17" s="116">
        <v>0</v>
      </c>
      <c r="O17" s="32" t="s">
        <v>16</v>
      </c>
      <c r="P17" s="33"/>
      <c r="Q17" s="33"/>
      <c r="R17" s="34">
        <f>M23</f>
        <v>0</v>
      </c>
      <c r="S17" s="35"/>
      <c r="U17" s="15"/>
      <c r="V17" s="130"/>
      <c r="W17" s="15"/>
      <c r="X17" s="122"/>
      <c r="Y17" s="122"/>
      <c r="Z17" s="15"/>
      <c r="AB17" s="15"/>
    </row>
    <row r="18" spans="2:28" ht="11.25" customHeight="1" x14ac:dyDescent="0.2">
      <c r="B18" s="20" t="s">
        <v>34</v>
      </c>
      <c r="C18" s="9"/>
      <c r="D18" s="113"/>
      <c r="E18" s="10"/>
      <c r="F18" s="9"/>
      <c r="G18" s="23" t="s">
        <v>25</v>
      </c>
      <c r="H18" s="9"/>
      <c r="I18" s="113"/>
      <c r="J18" s="24"/>
      <c r="L18" s="14" t="s">
        <v>120</v>
      </c>
      <c r="M18" s="117">
        <v>0</v>
      </c>
      <c r="O18" s="32" t="s">
        <v>17</v>
      </c>
      <c r="P18" s="33"/>
      <c r="Q18" s="33"/>
      <c r="R18" s="36">
        <f>J49</f>
        <v>0</v>
      </c>
      <c r="S18" s="35"/>
      <c r="U18" s="122"/>
      <c r="V18" s="15"/>
      <c r="W18" s="15"/>
      <c r="X18" s="15"/>
      <c r="Y18" s="15"/>
      <c r="Z18" s="15"/>
      <c r="AB18" s="15"/>
    </row>
    <row r="19" spans="2:28" ht="11.25" customHeight="1" x14ac:dyDescent="0.2">
      <c r="B19" s="20" t="s">
        <v>35</v>
      </c>
      <c r="C19" s="9"/>
      <c r="D19" s="113"/>
      <c r="E19" s="10"/>
      <c r="F19" s="9"/>
      <c r="G19" s="23" t="s">
        <v>124</v>
      </c>
      <c r="H19" s="9"/>
      <c r="I19" s="113"/>
      <c r="J19" s="24"/>
      <c r="L19" s="14" t="s">
        <v>120</v>
      </c>
      <c r="M19" s="117">
        <v>0</v>
      </c>
      <c r="O19" s="32" t="s">
        <v>18</v>
      </c>
      <c r="P19" s="33"/>
      <c r="Q19" s="33"/>
      <c r="R19" s="37"/>
      <c r="S19" s="38">
        <f>R17-R18</f>
        <v>0</v>
      </c>
      <c r="U19" s="122"/>
      <c r="V19" s="15"/>
      <c r="W19" s="15"/>
      <c r="X19" s="15"/>
      <c r="Y19" s="15"/>
      <c r="Z19" s="15"/>
      <c r="AB19" s="15"/>
    </row>
    <row r="20" spans="2:28" ht="11.25" customHeight="1" x14ac:dyDescent="0.2">
      <c r="B20" s="20" t="s">
        <v>36</v>
      </c>
      <c r="C20" s="9"/>
      <c r="D20" s="113"/>
      <c r="E20" s="10"/>
      <c r="F20" s="9"/>
      <c r="G20" s="23" t="s">
        <v>123</v>
      </c>
      <c r="H20" s="9"/>
      <c r="I20" s="113"/>
      <c r="J20" s="24"/>
      <c r="L20" s="14" t="s">
        <v>120</v>
      </c>
      <c r="M20" s="117">
        <v>0</v>
      </c>
      <c r="O20" s="32" t="s">
        <v>19</v>
      </c>
      <c r="P20" s="33"/>
      <c r="Q20" s="33"/>
      <c r="R20" s="36">
        <f>E14</f>
        <v>0</v>
      </c>
      <c r="S20" s="35"/>
      <c r="U20" s="122"/>
      <c r="V20" s="15"/>
      <c r="W20" s="15"/>
      <c r="X20" s="15"/>
      <c r="Y20" s="15"/>
      <c r="Z20" s="15"/>
      <c r="AB20" s="15"/>
    </row>
    <row r="21" spans="2:28" ht="11.25" customHeight="1" x14ac:dyDescent="0.2">
      <c r="B21" s="20" t="s">
        <v>37</v>
      </c>
      <c r="C21" s="9"/>
      <c r="D21" s="113"/>
      <c r="E21" s="10"/>
      <c r="F21" s="9"/>
      <c r="G21" s="23" t="s">
        <v>122</v>
      </c>
      <c r="H21" s="9"/>
      <c r="I21" s="113"/>
      <c r="J21" s="24"/>
      <c r="L21" s="14" t="s">
        <v>120</v>
      </c>
      <c r="M21" s="117">
        <v>0</v>
      </c>
      <c r="O21" s="32" t="s">
        <v>20</v>
      </c>
      <c r="P21" s="33"/>
      <c r="Q21" s="33"/>
      <c r="R21" s="36">
        <f>E10</f>
        <v>0</v>
      </c>
      <c r="S21" s="38">
        <f>SUM(R20:R21)</f>
        <v>0</v>
      </c>
      <c r="U21" s="122"/>
      <c r="V21" s="15"/>
      <c r="W21" s="15"/>
      <c r="X21" s="15"/>
      <c r="Y21" s="15"/>
      <c r="Z21" s="15"/>
      <c r="AB21" s="15"/>
    </row>
    <row r="22" spans="2:28" ht="11.25" customHeight="1" thickBot="1" x14ac:dyDescent="0.25">
      <c r="B22" s="20" t="s">
        <v>101</v>
      </c>
      <c r="C22" s="9"/>
      <c r="D22" s="113"/>
      <c r="E22" s="36">
        <f>SUM(D16:D22)</f>
        <v>0</v>
      </c>
      <c r="F22" s="9"/>
      <c r="G22" s="23" t="s">
        <v>100</v>
      </c>
      <c r="H22" s="9"/>
      <c r="I22" s="113"/>
      <c r="J22" s="24"/>
      <c r="L22" s="14" t="s">
        <v>120</v>
      </c>
      <c r="M22" s="118">
        <v>0</v>
      </c>
      <c r="O22" s="32"/>
      <c r="P22" s="33"/>
      <c r="Q22" s="33"/>
      <c r="R22" s="37"/>
      <c r="S22" s="35">
        <f>R18+S21</f>
        <v>0</v>
      </c>
      <c r="U22" s="122"/>
      <c r="V22" s="15"/>
      <c r="W22" s="15"/>
      <c r="X22" s="15"/>
      <c r="Y22" s="15"/>
      <c r="Z22" s="15"/>
      <c r="AB22" s="15"/>
    </row>
    <row r="23" spans="2:28" ht="11.25" customHeight="1" thickTop="1" thickBot="1" x14ac:dyDescent="0.25">
      <c r="B23" s="8" t="s">
        <v>6</v>
      </c>
      <c r="C23" s="9"/>
      <c r="D23" s="10"/>
      <c r="E23" s="10"/>
      <c r="F23" s="9"/>
      <c r="G23" s="23" t="s">
        <v>63</v>
      </c>
      <c r="H23" s="9"/>
      <c r="I23" s="113"/>
      <c r="J23" s="24"/>
      <c r="L23" s="46" t="s">
        <v>4</v>
      </c>
      <c r="M23" s="47">
        <f>SUM(M17:M22)</f>
        <v>0</v>
      </c>
      <c r="O23" s="39" t="s">
        <v>21</v>
      </c>
      <c r="P23" s="40"/>
      <c r="Q23" s="40"/>
      <c r="R23" s="41"/>
      <c r="S23" s="42">
        <f>S19-S21</f>
        <v>0</v>
      </c>
      <c r="U23" s="122"/>
      <c r="V23" s="15"/>
      <c r="W23" s="15"/>
      <c r="X23" s="15"/>
      <c r="Y23" s="15"/>
      <c r="Z23" s="15"/>
      <c r="AB23" s="15"/>
    </row>
    <row r="24" spans="2:28" ht="11.25" customHeight="1" thickTop="1" x14ac:dyDescent="0.2">
      <c r="B24" s="120" t="s">
        <v>38</v>
      </c>
      <c r="C24" s="15"/>
      <c r="D24" s="113"/>
      <c r="E24" s="25"/>
      <c r="F24" s="9"/>
      <c r="G24" s="23" t="s">
        <v>127</v>
      </c>
      <c r="H24" s="9"/>
      <c r="I24" s="113"/>
      <c r="J24" s="24"/>
      <c r="U24" s="15"/>
      <c r="V24" s="15"/>
      <c r="W24" s="15"/>
      <c r="X24" s="15"/>
      <c r="Y24" s="15"/>
      <c r="Z24" s="15"/>
      <c r="AB24" s="15"/>
    </row>
    <row r="25" spans="2:28" ht="11.25" customHeight="1" x14ac:dyDescent="0.2">
      <c r="B25" s="20" t="s">
        <v>39</v>
      </c>
      <c r="C25" s="9"/>
      <c r="D25" s="113"/>
      <c r="E25" s="25"/>
      <c r="F25" s="9"/>
      <c r="G25" s="23" t="s">
        <v>117</v>
      </c>
      <c r="H25" s="9"/>
      <c r="I25" s="113"/>
      <c r="J25" s="13"/>
      <c r="L25" s="15"/>
      <c r="M25" s="15"/>
      <c r="N25" s="15"/>
      <c r="O25" s="15"/>
      <c r="P25" s="15"/>
      <c r="Q25" s="9"/>
      <c r="R25" s="9"/>
      <c r="S25" s="9"/>
      <c r="U25" s="15"/>
      <c r="V25" s="132"/>
      <c r="W25" s="15"/>
      <c r="X25" s="15"/>
      <c r="Y25" s="15"/>
      <c r="Z25" s="15"/>
      <c r="AB25" s="15"/>
    </row>
    <row r="26" spans="2:28" ht="11.25" customHeight="1" x14ac:dyDescent="0.2">
      <c r="B26" s="20" t="s">
        <v>96</v>
      </c>
      <c r="C26" s="9"/>
      <c r="D26" s="113"/>
      <c r="E26" s="25"/>
      <c r="F26" s="9"/>
      <c r="G26" s="23" t="s">
        <v>118</v>
      </c>
      <c r="H26" s="9"/>
      <c r="I26" s="113"/>
      <c r="J26" s="13"/>
      <c r="Q26" s="9"/>
      <c r="R26" s="9"/>
      <c r="S26" s="9"/>
      <c r="U26" s="15"/>
      <c r="V26" s="132"/>
      <c r="W26" s="15"/>
      <c r="X26" s="15"/>
      <c r="Y26" s="15"/>
      <c r="Z26" s="15"/>
      <c r="AA26" s="15"/>
      <c r="AB26" s="15"/>
    </row>
    <row r="27" spans="2:28" ht="11.25" customHeight="1" x14ac:dyDescent="0.2">
      <c r="B27" s="20" t="s">
        <v>40</v>
      </c>
      <c r="C27" s="9"/>
      <c r="D27" s="113"/>
      <c r="E27" s="25"/>
      <c r="F27" s="9"/>
      <c r="G27" s="23" t="s">
        <v>119</v>
      </c>
      <c r="H27" s="9"/>
      <c r="I27" s="113"/>
      <c r="J27" s="44">
        <f>SUM(I9:I27)</f>
        <v>0</v>
      </c>
      <c r="Q27" s="9"/>
      <c r="R27" s="9"/>
      <c r="S27" s="9"/>
      <c r="U27" s="15"/>
      <c r="V27" s="15"/>
      <c r="W27" s="132"/>
      <c r="X27" s="15"/>
      <c r="Y27" s="15"/>
      <c r="Z27" s="15"/>
      <c r="AA27" s="15"/>
      <c r="AB27" s="15"/>
    </row>
    <row r="28" spans="2:28" ht="11.25" customHeight="1" x14ac:dyDescent="0.2">
      <c r="B28" s="20" t="s">
        <v>41</v>
      </c>
      <c r="C28" s="9"/>
      <c r="D28" s="113"/>
      <c r="E28" s="25"/>
      <c r="F28" s="9"/>
      <c r="G28" s="11" t="s">
        <v>12</v>
      </c>
      <c r="H28" s="9"/>
      <c r="I28" s="10"/>
      <c r="J28" s="13"/>
      <c r="Q28" s="9"/>
      <c r="R28" s="9"/>
      <c r="S28" s="9"/>
      <c r="U28" s="15"/>
      <c r="V28" s="132"/>
      <c r="W28" s="132"/>
      <c r="X28" s="15"/>
      <c r="Y28" s="122"/>
      <c r="Z28" s="15"/>
      <c r="AA28" s="15"/>
      <c r="AB28" s="15"/>
    </row>
    <row r="29" spans="2:28" ht="11.25" customHeight="1" x14ac:dyDescent="0.2">
      <c r="B29" s="20" t="s">
        <v>42</v>
      </c>
      <c r="C29" s="9"/>
      <c r="D29" s="113"/>
      <c r="E29" s="36">
        <f>SUM(D24:D29)</f>
        <v>0</v>
      </c>
      <c r="F29" s="9"/>
      <c r="G29" s="23" t="s">
        <v>64</v>
      </c>
      <c r="H29" s="9"/>
      <c r="I29" s="115"/>
      <c r="J29" s="13"/>
      <c r="U29" s="122"/>
      <c r="V29" s="15"/>
      <c r="W29" s="132"/>
      <c r="X29" s="15"/>
      <c r="Y29" s="15"/>
      <c r="Z29" s="15"/>
      <c r="AA29" s="15"/>
      <c r="AB29" s="15"/>
    </row>
    <row r="30" spans="2:28" ht="11.25" customHeight="1" x14ac:dyDescent="0.2">
      <c r="B30" s="22" t="s">
        <v>7</v>
      </c>
      <c r="C30" s="9"/>
      <c r="D30" s="25"/>
      <c r="E30" s="10"/>
      <c r="F30" s="9"/>
      <c r="G30" s="23" t="s">
        <v>65</v>
      </c>
      <c r="H30" s="9"/>
      <c r="I30" s="113"/>
      <c r="J30" s="44">
        <f>SUM(I29:I30)</f>
        <v>0</v>
      </c>
      <c r="U30" s="15"/>
      <c r="V30" s="15"/>
      <c r="W30" s="15"/>
      <c r="X30" s="15"/>
      <c r="Y30" s="15"/>
      <c r="Z30" s="15"/>
      <c r="AA30" s="15"/>
      <c r="AB30" s="15"/>
    </row>
    <row r="31" spans="2:28" ht="11.25" customHeight="1" x14ac:dyDescent="0.2">
      <c r="B31" s="20" t="s">
        <v>43</v>
      </c>
      <c r="C31" s="9"/>
      <c r="D31" s="113"/>
      <c r="E31" s="25"/>
      <c r="F31" s="9"/>
      <c r="G31" s="11" t="s">
        <v>13</v>
      </c>
      <c r="H31" s="9"/>
      <c r="I31" s="25"/>
      <c r="J31" s="24" t="s">
        <v>66</v>
      </c>
      <c r="U31" s="15"/>
      <c r="V31" s="15"/>
      <c r="W31" s="15"/>
      <c r="X31" s="15"/>
      <c r="Y31" s="15"/>
      <c r="Z31" s="15"/>
      <c r="AA31" s="15"/>
      <c r="AB31" s="15"/>
    </row>
    <row r="32" spans="2:28" ht="11.25" customHeight="1" x14ac:dyDescent="0.2">
      <c r="B32" s="20" t="s">
        <v>44</v>
      </c>
      <c r="C32" s="9"/>
      <c r="D32" s="113"/>
      <c r="E32" s="36">
        <f>SUM(D31:D32)</f>
        <v>0</v>
      </c>
      <c r="F32" s="9"/>
      <c r="G32" s="23" t="s">
        <v>128</v>
      </c>
      <c r="H32" s="9"/>
      <c r="I32" s="113">
        <v>0</v>
      </c>
      <c r="J32" s="13">
        <v>0</v>
      </c>
      <c r="K32" s="9"/>
      <c r="L32" s="2" t="s">
        <v>113</v>
      </c>
      <c r="M32" s="142" t="s">
        <v>114</v>
      </c>
      <c r="N32" s="143"/>
      <c r="O32" s="143"/>
      <c r="P32" s="142" t="s">
        <v>115</v>
      </c>
      <c r="Q32" s="143"/>
      <c r="R32" s="142" t="s">
        <v>116</v>
      </c>
      <c r="S32" s="143"/>
      <c r="U32" s="15"/>
      <c r="V32" s="15"/>
      <c r="W32" s="15"/>
      <c r="X32" s="15"/>
      <c r="Y32" s="15"/>
      <c r="Z32" s="15"/>
      <c r="AA32" s="15"/>
      <c r="AB32" s="15"/>
    </row>
    <row r="33" spans="2:28" ht="11.25" customHeight="1" x14ac:dyDescent="0.2">
      <c r="B33" s="8" t="s">
        <v>8</v>
      </c>
      <c r="C33" s="9"/>
      <c r="D33" s="25"/>
      <c r="E33" s="10"/>
      <c r="F33" s="9"/>
      <c r="G33" s="23" t="s">
        <v>128</v>
      </c>
      <c r="H33" s="16"/>
      <c r="I33" s="113">
        <v>0</v>
      </c>
      <c r="J33" s="13">
        <v>0</v>
      </c>
      <c r="K33" s="9"/>
      <c r="L33" s="2" t="s">
        <v>102</v>
      </c>
      <c r="M33" s="140">
        <f>E10</f>
        <v>0</v>
      </c>
      <c r="N33" s="140"/>
      <c r="O33" s="140"/>
      <c r="P33" s="141" t="e">
        <f>M33/J50</f>
        <v>#DIV/0!</v>
      </c>
      <c r="Q33" s="141"/>
      <c r="R33" s="140"/>
      <c r="S33" s="140"/>
      <c r="U33" s="15"/>
      <c r="V33" s="15"/>
      <c r="W33" s="15"/>
      <c r="X33" s="15"/>
      <c r="Y33" s="15"/>
      <c r="Z33" s="15"/>
      <c r="AA33" s="15"/>
      <c r="AB33" s="15"/>
    </row>
    <row r="34" spans="2:28" ht="11.25" customHeight="1" x14ac:dyDescent="0.2">
      <c r="B34" s="20" t="s">
        <v>126</v>
      </c>
      <c r="C34" s="9"/>
      <c r="D34" s="121"/>
      <c r="E34" s="25"/>
      <c r="F34" s="9"/>
      <c r="G34" s="23" t="s">
        <v>128</v>
      </c>
      <c r="H34" s="9"/>
      <c r="I34" s="113">
        <v>0</v>
      </c>
      <c r="J34" s="13">
        <v>0</v>
      </c>
      <c r="K34" s="9"/>
      <c r="L34" s="2" t="s">
        <v>103</v>
      </c>
      <c r="M34" s="140">
        <f>E14</f>
        <v>0</v>
      </c>
      <c r="N34" s="140"/>
      <c r="O34" s="140"/>
      <c r="P34" s="141" t="e">
        <f>M34/J50</f>
        <v>#DIV/0!</v>
      </c>
      <c r="Q34" s="141"/>
      <c r="R34" s="140"/>
      <c r="S34" s="140"/>
      <c r="U34" s="15"/>
      <c r="V34" s="130"/>
      <c r="W34" s="15"/>
      <c r="X34" s="122"/>
      <c r="Y34" s="122"/>
      <c r="Z34" s="15"/>
      <c r="AA34" s="15"/>
      <c r="AB34" s="15"/>
    </row>
    <row r="35" spans="2:28" ht="11.25" customHeight="1" x14ac:dyDescent="0.2">
      <c r="B35" s="20" t="s">
        <v>125</v>
      </c>
      <c r="C35" s="9"/>
      <c r="D35" s="113"/>
      <c r="E35" s="25"/>
      <c r="F35" s="9"/>
      <c r="G35" s="23" t="s">
        <v>128</v>
      </c>
      <c r="H35" s="9"/>
      <c r="I35" s="113">
        <v>0</v>
      </c>
      <c r="J35" s="13">
        <v>0</v>
      </c>
      <c r="K35" s="9"/>
      <c r="L35" s="2" t="s">
        <v>104</v>
      </c>
      <c r="M35" s="140">
        <f>E22</f>
        <v>0</v>
      </c>
      <c r="N35" s="140"/>
      <c r="O35" s="140"/>
      <c r="P35" s="141" t="e">
        <f>M35/J50</f>
        <v>#DIV/0!</v>
      </c>
      <c r="Q35" s="141"/>
      <c r="R35" s="140"/>
      <c r="S35" s="140"/>
      <c r="U35" s="15"/>
      <c r="V35" s="130"/>
      <c r="W35" s="125"/>
      <c r="X35" s="122"/>
      <c r="Y35" s="122"/>
      <c r="Z35" s="15"/>
      <c r="AA35" s="15"/>
      <c r="AB35" s="15"/>
    </row>
    <row r="36" spans="2:28" ht="11.25" customHeight="1" x14ac:dyDescent="0.2">
      <c r="B36" s="20" t="s">
        <v>45</v>
      </c>
      <c r="C36" s="9"/>
      <c r="D36" s="113"/>
      <c r="E36" s="25"/>
      <c r="F36" s="9"/>
      <c r="G36" s="23" t="s">
        <v>128</v>
      </c>
      <c r="H36" s="16"/>
      <c r="I36" s="115">
        <v>0</v>
      </c>
      <c r="J36" s="13">
        <v>0</v>
      </c>
      <c r="K36" s="9"/>
      <c r="L36" s="2" t="s">
        <v>105</v>
      </c>
      <c r="M36" s="140">
        <f>E29</f>
        <v>0</v>
      </c>
      <c r="N36" s="140"/>
      <c r="O36" s="140"/>
      <c r="P36" s="141" t="e">
        <f>M36/J50</f>
        <v>#DIV/0!</v>
      </c>
      <c r="Q36" s="141"/>
      <c r="R36" s="140"/>
      <c r="S36" s="140"/>
      <c r="U36" s="15"/>
      <c r="V36" s="130"/>
      <c r="W36" s="15"/>
      <c r="X36" s="122"/>
      <c r="Y36" s="122"/>
      <c r="Z36" s="15"/>
      <c r="AA36" s="15"/>
      <c r="AB36" s="15"/>
    </row>
    <row r="37" spans="2:28" ht="11.25" customHeight="1" x14ac:dyDescent="0.2">
      <c r="B37" s="20" t="s">
        <v>46</v>
      </c>
      <c r="C37" s="9"/>
      <c r="D37" s="113"/>
      <c r="E37" s="10"/>
      <c r="F37" s="9"/>
      <c r="G37" s="23" t="s">
        <v>128</v>
      </c>
      <c r="H37" s="9"/>
      <c r="I37" s="113">
        <v>0</v>
      </c>
      <c r="J37" s="13">
        <v>0</v>
      </c>
      <c r="K37" s="9"/>
      <c r="L37" s="2" t="s">
        <v>106</v>
      </c>
      <c r="M37" s="140">
        <f>E32</f>
        <v>0</v>
      </c>
      <c r="N37" s="140"/>
      <c r="O37" s="140"/>
      <c r="P37" s="141" t="e">
        <f>M37/#REF!</f>
        <v>#REF!</v>
      </c>
      <c r="Q37" s="141"/>
      <c r="R37" s="140"/>
      <c r="S37" s="140"/>
      <c r="U37" s="15"/>
      <c r="V37" s="130"/>
      <c r="W37" s="15"/>
      <c r="X37" s="122"/>
      <c r="Y37" s="122"/>
      <c r="Z37" s="15"/>
      <c r="AA37" s="15"/>
      <c r="AB37" s="15"/>
    </row>
    <row r="38" spans="2:28" ht="11.25" customHeight="1" x14ac:dyDescent="0.2">
      <c r="B38" s="20" t="s">
        <v>47</v>
      </c>
      <c r="C38" s="9"/>
      <c r="D38" s="113"/>
      <c r="E38" s="25"/>
      <c r="F38" s="9"/>
      <c r="G38" s="23" t="s">
        <v>128</v>
      </c>
      <c r="H38" s="9"/>
      <c r="I38" s="113">
        <v>0</v>
      </c>
      <c r="J38" s="17">
        <v>0</v>
      </c>
      <c r="K38" s="9"/>
      <c r="L38" s="2" t="s">
        <v>107</v>
      </c>
      <c r="M38" s="140">
        <f>E40</f>
        <v>0</v>
      </c>
      <c r="N38" s="140"/>
      <c r="O38" s="140"/>
      <c r="P38" s="141" t="e">
        <f>M38/J50</f>
        <v>#DIV/0!</v>
      </c>
      <c r="Q38" s="141"/>
      <c r="R38" s="140"/>
      <c r="S38" s="140"/>
      <c r="U38" s="15"/>
      <c r="V38" s="130"/>
      <c r="W38" s="125"/>
      <c r="X38" s="122"/>
      <c r="Y38" s="122"/>
      <c r="Z38" s="15"/>
      <c r="AA38" s="15"/>
      <c r="AB38" s="15"/>
    </row>
    <row r="39" spans="2:28" ht="11.25" customHeight="1" x14ac:dyDescent="0.2">
      <c r="B39" s="20" t="s">
        <v>48</v>
      </c>
      <c r="C39" s="9"/>
      <c r="D39" s="113"/>
      <c r="E39" s="25"/>
      <c r="F39" s="119"/>
      <c r="G39" s="23" t="s">
        <v>128</v>
      </c>
      <c r="H39" s="9"/>
      <c r="I39" s="113">
        <v>0</v>
      </c>
      <c r="J39" s="17">
        <v>0</v>
      </c>
      <c r="K39" s="9"/>
      <c r="L39" s="2" t="s">
        <v>108</v>
      </c>
      <c r="M39" s="140">
        <f>E43</f>
        <v>0</v>
      </c>
      <c r="N39" s="140"/>
      <c r="O39" s="140"/>
      <c r="P39" s="141" t="e">
        <f>M39/J50</f>
        <v>#DIV/0!</v>
      </c>
      <c r="Q39" s="141"/>
      <c r="R39" s="140"/>
      <c r="S39" s="140"/>
      <c r="U39" s="15"/>
      <c r="V39" s="130"/>
      <c r="W39" s="15"/>
      <c r="X39" s="122"/>
      <c r="Y39" s="122"/>
      <c r="Z39" s="15"/>
      <c r="AA39" s="15"/>
      <c r="AB39" s="15"/>
    </row>
    <row r="40" spans="2:28" ht="11.25" customHeight="1" x14ac:dyDescent="0.2">
      <c r="B40" s="20" t="s">
        <v>49</v>
      </c>
      <c r="C40" s="9"/>
      <c r="D40" s="113"/>
      <c r="E40" s="36">
        <f>SUM(D34:D40)</f>
        <v>0</v>
      </c>
      <c r="F40" s="9"/>
      <c r="G40" s="23" t="s">
        <v>128</v>
      </c>
      <c r="H40" s="9"/>
      <c r="I40" s="113">
        <v>0</v>
      </c>
      <c r="J40" s="17">
        <v>0</v>
      </c>
      <c r="K40" s="9"/>
      <c r="L40" s="2" t="s">
        <v>109</v>
      </c>
      <c r="M40" s="140">
        <f>E50</f>
        <v>0</v>
      </c>
      <c r="N40" s="140"/>
      <c r="O40" s="140"/>
      <c r="P40" s="141" t="e">
        <f>M40/#REF!</f>
        <v>#REF!</v>
      </c>
      <c r="Q40" s="141"/>
      <c r="R40" s="140"/>
      <c r="S40" s="140"/>
      <c r="U40" s="15"/>
      <c r="V40" s="130"/>
      <c r="W40" s="15"/>
      <c r="X40" s="122"/>
      <c r="Y40" s="122"/>
      <c r="Z40" s="15"/>
      <c r="AA40" s="15"/>
      <c r="AB40" s="15"/>
    </row>
    <row r="41" spans="2:28" ht="11.25" customHeight="1" x14ac:dyDescent="0.2">
      <c r="B41" s="8" t="s">
        <v>9</v>
      </c>
      <c r="C41" s="9"/>
      <c r="D41" s="10"/>
      <c r="E41" s="10"/>
      <c r="F41" s="9"/>
      <c r="G41" s="23" t="s">
        <v>128</v>
      </c>
      <c r="H41" s="9"/>
      <c r="I41" s="113">
        <v>0</v>
      </c>
      <c r="J41" s="17">
        <v>0</v>
      </c>
      <c r="K41" s="9"/>
      <c r="L41" s="2" t="s">
        <v>110</v>
      </c>
      <c r="M41" s="140">
        <f>J27</f>
        <v>0</v>
      </c>
      <c r="N41" s="140"/>
      <c r="O41" s="140"/>
      <c r="P41" s="141" t="e">
        <f>M41/J50</f>
        <v>#DIV/0!</v>
      </c>
      <c r="Q41" s="141"/>
      <c r="R41" s="140"/>
      <c r="S41" s="140"/>
      <c r="U41" s="15"/>
      <c r="V41" s="130"/>
      <c r="W41" s="15"/>
      <c r="X41" s="15"/>
      <c r="Y41" s="15"/>
      <c r="Z41" s="15"/>
      <c r="AA41" s="15"/>
      <c r="AB41" s="15"/>
    </row>
    <row r="42" spans="2:28" ht="11.25" customHeight="1" x14ac:dyDescent="0.2">
      <c r="B42" s="20" t="s">
        <v>50</v>
      </c>
      <c r="C42" s="9"/>
      <c r="D42" s="113"/>
      <c r="E42" s="25"/>
      <c r="F42" s="9"/>
      <c r="G42" s="23" t="s">
        <v>128</v>
      </c>
      <c r="H42" s="9"/>
      <c r="I42" s="113">
        <v>0</v>
      </c>
      <c r="J42" s="17">
        <v>0</v>
      </c>
      <c r="K42" s="9"/>
      <c r="L42" s="2" t="s">
        <v>111</v>
      </c>
      <c r="M42" s="140">
        <f>J30</f>
        <v>0</v>
      </c>
      <c r="N42" s="140"/>
      <c r="O42" s="140"/>
      <c r="P42" s="141" t="e">
        <f>M42/#REF!</f>
        <v>#REF!</v>
      </c>
      <c r="Q42" s="141"/>
      <c r="R42" s="140"/>
      <c r="S42" s="140"/>
      <c r="U42" s="15"/>
      <c r="V42" s="132"/>
      <c r="W42" s="15"/>
      <c r="X42" s="15"/>
      <c r="Y42" s="15"/>
      <c r="Z42" s="15"/>
      <c r="AA42" s="15"/>
      <c r="AB42" s="15"/>
    </row>
    <row r="43" spans="2:28" ht="11.25" customHeight="1" x14ac:dyDescent="0.2">
      <c r="B43" s="20" t="s">
        <v>51</v>
      </c>
      <c r="C43" s="9"/>
      <c r="D43" s="113"/>
      <c r="E43" s="36">
        <f>SUM(D42:D43)</f>
        <v>0</v>
      </c>
      <c r="F43" s="9"/>
      <c r="G43" s="23" t="s">
        <v>128</v>
      </c>
      <c r="H43" s="9"/>
      <c r="I43" s="113">
        <v>0</v>
      </c>
      <c r="J43" s="17">
        <v>0</v>
      </c>
      <c r="K43" s="9"/>
      <c r="L43" s="2" t="s">
        <v>112</v>
      </c>
      <c r="M43" s="140">
        <f>J47</f>
        <v>0</v>
      </c>
      <c r="N43" s="140"/>
      <c r="O43" s="140"/>
      <c r="P43" s="141" t="e">
        <f>M43/J50</f>
        <v>#DIV/0!</v>
      </c>
      <c r="Q43" s="141"/>
      <c r="R43" s="140"/>
      <c r="S43" s="140"/>
      <c r="U43" s="15"/>
      <c r="V43" s="132"/>
      <c r="W43" s="15"/>
      <c r="X43" s="15"/>
      <c r="Y43" s="15"/>
      <c r="Z43" s="15"/>
      <c r="AA43" s="15"/>
      <c r="AB43" s="15"/>
    </row>
    <row r="44" spans="2:28" ht="11.25" customHeight="1" x14ac:dyDescent="0.2">
      <c r="B44" s="8" t="s">
        <v>10</v>
      </c>
      <c r="C44" s="9"/>
      <c r="D44" s="10"/>
      <c r="E44" s="10"/>
      <c r="F44" s="9"/>
      <c r="G44" s="23" t="s">
        <v>128</v>
      </c>
      <c r="H44" s="9"/>
      <c r="I44" s="113">
        <v>0</v>
      </c>
      <c r="J44" s="17">
        <v>0</v>
      </c>
      <c r="M44" s="140">
        <f>SUM(M33:O43)</f>
        <v>0</v>
      </c>
      <c r="N44" s="140"/>
      <c r="O44" s="140"/>
      <c r="P44" s="141" t="e">
        <f>M44/J50</f>
        <v>#DIV/0!</v>
      </c>
      <c r="Q44" s="141"/>
      <c r="R44" s="140"/>
      <c r="S44" s="140"/>
      <c r="U44" s="15"/>
      <c r="V44" s="15"/>
      <c r="W44" s="132"/>
      <c r="X44" s="15"/>
      <c r="Y44" s="15"/>
      <c r="Z44" s="15"/>
      <c r="AA44" s="15"/>
      <c r="AB44" s="15"/>
    </row>
    <row r="45" spans="2:28" ht="11.25" customHeight="1" x14ac:dyDescent="0.2">
      <c r="B45" s="20" t="s">
        <v>121</v>
      </c>
      <c r="C45" s="9"/>
      <c r="D45" s="113"/>
      <c r="E45" s="25"/>
      <c r="F45" s="9"/>
      <c r="G45" s="23" t="s">
        <v>128</v>
      </c>
      <c r="H45" s="9"/>
      <c r="I45" s="113">
        <v>0</v>
      </c>
      <c r="J45" s="13">
        <v>0</v>
      </c>
      <c r="L45" s="2" t="s">
        <v>4</v>
      </c>
      <c r="M45" s="140">
        <f>SUM(M44)</f>
        <v>0</v>
      </c>
      <c r="N45" s="140"/>
      <c r="O45" s="140"/>
      <c r="R45" s="140">
        <f>SUM(R33:S44)</f>
        <v>0</v>
      </c>
      <c r="S45" s="140"/>
      <c r="U45" s="15"/>
      <c r="V45" s="132"/>
      <c r="W45" s="132"/>
      <c r="X45" s="122"/>
      <c r="Y45" s="122"/>
      <c r="Z45" s="15"/>
      <c r="AA45" s="15"/>
      <c r="AB45" s="15"/>
    </row>
    <row r="46" spans="2:28" s="9" customFormat="1" ht="11.25" customHeight="1" x14ac:dyDescent="0.2">
      <c r="B46" s="20" t="s">
        <v>52</v>
      </c>
      <c r="D46" s="113"/>
      <c r="E46" s="10"/>
      <c r="G46" s="23" t="s">
        <v>128</v>
      </c>
      <c r="I46" s="115">
        <v>0</v>
      </c>
      <c r="J46" s="13">
        <v>0</v>
      </c>
      <c r="U46" s="15"/>
      <c r="V46" s="15"/>
      <c r="W46" s="132"/>
      <c r="X46" s="15"/>
      <c r="Y46" s="15"/>
      <c r="Z46" s="15"/>
      <c r="AA46" s="15"/>
      <c r="AB46" s="15"/>
    </row>
    <row r="47" spans="2:28" s="9" customFormat="1" ht="11.25" customHeight="1" x14ac:dyDescent="0.2">
      <c r="B47" s="20" t="s">
        <v>53</v>
      </c>
      <c r="D47" s="113"/>
      <c r="E47" s="10"/>
      <c r="G47" s="23" t="s">
        <v>95</v>
      </c>
      <c r="I47" s="36">
        <f>SUM(I32:I46)</f>
        <v>0</v>
      </c>
      <c r="J47" s="44">
        <f>SUM(J32:J46)</f>
        <v>0</v>
      </c>
      <c r="U47" s="15"/>
      <c r="V47" s="15"/>
      <c r="W47" s="15"/>
      <c r="X47" s="15"/>
      <c r="Y47" s="15"/>
      <c r="Z47" s="15"/>
      <c r="AA47" s="15"/>
      <c r="AB47" s="15"/>
    </row>
    <row r="48" spans="2:28" s="9" customFormat="1" ht="11.25" customHeight="1" x14ac:dyDescent="0.2">
      <c r="B48" s="20" t="s">
        <v>54</v>
      </c>
      <c r="D48" s="113"/>
      <c r="E48" s="10"/>
      <c r="G48" s="19"/>
      <c r="I48" s="10"/>
      <c r="J48" s="13"/>
      <c r="U48" s="122"/>
      <c r="V48" s="15"/>
      <c r="W48" s="15"/>
      <c r="X48" s="15"/>
      <c r="Y48" s="15"/>
      <c r="Z48" s="15"/>
      <c r="AA48" s="15"/>
      <c r="AB48" s="15"/>
    </row>
    <row r="49" spans="2:28" s="9" customFormat="1" ht="11.25" customHeight="1" x14ac:dyDescent="0.2">
      <c r="B49" s="20" t="s">
        <v>55</v>
      </c>
      <c r="D49" s="113"/>
      <c r="E49" s="25"/>
      <c r="G49" s="149" t="s">
        <v>22</v>
      </c>
      <c r="H49" s="149"/>
      <c r="I49" s="150"/>
      <c r="J49" s="44">
        <f>E22+E29+E32+E40+E43+E50+J27+J30+I47</f>
        <v>0</v>
      </c>
      <c r="U49" s="122"/>
      <c r="V49" s="122"/>
      <c r="W49" s="15"/>
      <c r="X49" s="15"/>
      <c r="Y49" s="15"/>
      <c r="Z49" s="15"/>
      <c r="AA49" s="15"/>
      <c r="AB49" s="15"/>
    </row>
    <row r="50" spans="2:28" s="9" customFormat="1" ht="21" thickBot="1" x14ac:dyDescent="0.25">
      <c r="B50" s="21" t="s">
        <v>56</v>
      </c>
      <c r="C50" s="18"/>
      <c r="D50" s="114"/>
      <c r="E50" s="43">
        <f>SUM(D45:D50)</f>
        <v>0</v>
      </c>
      <c r="F50" s="18"/>
      <c r="G50" s="147" t="s">
        <v>23</v>
      </c>
      <c r="H50" s="147"/>
      <c r="I50" s="148"/>
      <c r="J50" s="45">
        <f>J49+S21</f>
        <v>0</v>
      </c>
      <c r="Q50" s="138" t="s">
        <v>129</v>
      </c>
      <c r="U50" s="122"/>
      <c r="V50" s="122"/>
      <c r="W50" s="15"/>
      <c r="X50" s="15"/>
      <c r="Y50" s="15"/>
      <c r="Z50" s="15"/>
      <c r="AA50" s="15"/>
      <c r="AB50" s="15"/>
    </row>
    <row r="51" spans="2:28" s="9" customFormat="1" ht="10.5" customHeight="1" thickTop="1" x14ac:dyDescent="0.2">
      <c r="B51" s="145"/>
      <c r="C51" s="146"/>
      <c r="D51" s="146"/>
      <c r="E51" s="146"/>
      <c r="F51" s="146"/>
      <c r="G51" s="146"/>
      <c r="H51" s="146"/>
      <c r="I51" s="146"/>
      <c r="J51" s="146"/>
      <c r="U51" s="122"/>
      <c r="V51" s="122"/>
      <c r="W51" s="15"/>
      <c r="X51" s="15"/>
      <c r="Y51" s="15"/>
      <c r="Z51" s="15"/>
      <c r="AA51" s="15"/>
      <c r="AB51" s="15"/>
    </row>
  </sheetData>
  <mergeCells count="58">
    <mergeCell ref="N8:S8"/>
    <mergeCell ref="L12:M13"/>
    <mergeCell ref="N12:S13"/>
    <mergeCell ref="L10:M11"/>
    <mergeCell ref="M43:O43"/>
    <mergeCell ref="P37:Q37"/>
    <mergeCell ref="P38:Q38"/>
    <mergeCell ref="P39:Q39"/>
    <mergeCell ref="M35:O35"/>
    <mergeCell ref="R33:S33"/>
    <mergeCell ref="L7:M7"/>
    <mergeCell ref="L8:M8"/>
    <mergeCell ref="N7:P7"/>
    <mergeCell ref="L9:M9"/>
    <mergeCell ref="N9:P9"/>
    <mergeCell ref="M40:O40"/>
    <mergeCell ref="P33:Q33"/>
    <mergeCell ref="P34:Q34"/>
    <mergeCell ref="P35:Q35"/>
    <mergeCell ref="P36:Q36"/>
    <mergeCell ref="D3:O5"/>
    <mergeCell ref="B51:J51"/>
    <mergeCell ref="G50:I50"/>
    <mergeCell ref="G49:I49"/>
    <mergeCell ref="B3:B5"/>
    <mergeCell ref="N14:S15"/>
    <mergeCell ref="N10:S11"/>
    <mergeCell ref="L14:M15"/>
    <mergeCell ref="M42:O42"/>
    <mergeCell ref="R34:S34"/>
    <mergeCell ref="R35:S35"/>
    <mergeCell ref="R36:S36"/>
    <mergeCell ref="R37:S37"/>
    <mergeCell ref="M34:O34"/>
    <mergeCell ref="M33:O33"/>
    <mergeCell ref="M41:O41"/>
    <mergeCell ref="M36:O36"/>
    <mergeCell ref="M37:O37"/>
    <mergeCell ref="M38:O38"/>
    <mergeCell ref="M39:O39"/>
    <mergeCell ref="R40:S40"/>
    <mergeCell ref="R41:S41"/>
    <mergeCell ref="R42:S42"/>
    <mergeCell ref="R43:S43"/>
    <mergeCell ref="P40:Q40"/>
    <mergeCell ref="P41:Q41"/>
    <mergeCell ref="P42:Q42"/>
    <mergeCell ref="P43:Q43"/>
    <mergeCell ref="M45:O45"/>
    <mergeCell ref="R45:S45"/>
    <mergeCell ref="R44:S44"/>
    <mergeCell ref="M44:O44"/>
    <mergeCell ref="P44:Q44"/>
    <mergeCell ref="M32:O32"/>
    <mergeCell ref="P32:Q32"/>
    <mergeCell ref="R32:S32"/>
    <mergeCell ref="R38:S38"/>
    <mergeCell ref="R39:S39"/>
  </mergeCells>
  <phoneticPr fontId="2" type="noConversion"/>
  <hyperlinks>
    <hyperlink ref="Q50" r:id="rId1"/>
  </hyperlinks>
  <pageMargins left="0.2" right="0.2" top="0.2" bottom="0.2" header="0.2" footer="0.2"/>
  <pageSetup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09"/>
  <sheetViews>
    <sheetView topLeftCell="A76" zoomScaleNormal="100" workbookViewId="0">
      <selection activeCell="A6" sqref="A6:A11 C6:C12 A14:A16 C15:C17 A18:A21 C19:C22 A23:A30 C24:C31 A32:A38 C33:C39 A40:A42 C41:C43 A44:A51 C45:C52 A53:A55 C54:C56 E57:I57 A57:A63 C58:C64 A65:A84 C66:C85 A86:A88 C87:C89 A90:A106 C91:C106 E109:I109"/>
    </sheetView>
  </sheetViews>
  <sheetFormatPr defaultRowHeight="12.75" x14ac:dyDescent="0.2"/>
  <cols>
    <col min="1" max="1" width="24.5703125" customWidth="1"/>
    <col min="2" max="3" width="8.28515625" customWidth="1"/>
    <col min="4" max="4" width="21" customWidth="1"/>
    <col min="5" max="9" width="7.7109375" customWidth="1"/>
    <col min="11" max="11" width="15.85546875" style="123" bestFit="1" customWidth="1"/>
  </cols>
  <sheetData>
    <row r="2" spans="1:16" x14ac:dyDescent="0.2">
      <c r="K2" s="133"/>
      <c r="L2" s="127"/>
      <c r="M2" s="127"/>
      <c r="N2" s="127"/>
      <c r="O2" s="127"/>
      <c r="P2" s="128"/>
    </row>
    <row r="3" spans="1:16" ht="33" x14ac:dyDescent="0.2">
      <c r="A3" s="144" t="s">
        <v>69</v>
      </c>
      <c r="B3" s="162"/>
      <c r="C3" s="162"/>
      <c r="D3" s="162"/>
      <c r="E3" s="162"/>
      <c r="F3" s="162"/>
      <c r="G3" s="162"/>
      <c r="H3" s="162"/>
      <c r="I3" s="162"/>
      <c r="J3" s="28"/>
      <c r="K3" s="134"/>
      <c r="L3" s="135"/>
      <c r="M3" s="135"/>
      <c r="N3" s="127"/>
      <c r="O3" s="127"/>
      <c r="P3" s="128"/>
    </row>
    <row r="4" spans="1:16" ht="12" customHeight="1" thickBot="1" x14ac:dyDescent="0.25">
      <c r="A4" s="51" t="s">
        <v>70</v>
      </c>
      <c r="B4" s="52"/>
      <c r="C4" s="52" t="s">
        <v>74</v>
      </c>
      <c r="D4" s="52" t="s">
        <v>86</v>
      </c>
      <c r="E4" s="102">
        <v>41487</v>
      </c>
      <c r="F4" s="60">
        <v>41494</v>
      </c>
      <c r="G4" s="59">
        <v>41501</v>
      </c>
      <c r="H4" s="60">
        <v>41508</v>
      </c>
      <c r="I4" s="59">
        <v>41515</v>
      </c>
      <c r="J4" s="50"/>
      <c r="K4" s="126"/>
      <c r="L4" s="122"/>
      <c r="M4" s="122"/>
      <c r="N4" s="127"/>
      <c r="O4" s="127"/>
      <c r="P4" s="128"/>
    </row>
    <row r="5" spans="1:16" ht="12" customHeight="1" thickBot="1" x14ac:dyDescent="0.25">
      <c r="A5" s="48" t="s">
        <v>71</v>
      </c>
      <c r="D5" s="101" t="s">
        <v>87</v>
      </c>
      <c r="E5" s="103"/>
      <c r="F5" s="61"/>
      <c r="G5" s="56"/>
      <c r="H5" s="61"/>
      <c r="I5" s="56"/>
      <c r="K5" s="126"/>
      <c r="L5" s="122"/>
      <c r="M5" s="122"/>
      <c r="N5" s="127"/>
      <c r="O5" s="127"/>
      <c r="P5" s="128"/>
    </row>
    <row r="6" spans="1:16" ht="12" customHeight="1" x14ac:dyDescent="0.2">
      <c r="A6" t="str">
        <f>'Current Cash Flow'!L17</f>
        <v>income</v>
      </c>
      <c r="C6" s="72">
        <f>'Current Cash Flow'!M17</f>
        <v>0</v>
      </c>
      <c r="D6" s="77"/>
      <c r="E6" s="56"/>
      <c r="F6" s="61"/>
      <c r="G6" s="56"/>
      <c r="H6" s="61"/>
      <c r="I6" s="56"/>
      <c r="K6" s="126"/>
      <c r="L6" s="122"/>
      <c r="M6" s="122"/>
      <c r="N6" s="127"/>
      <c r="O6" s="127"/>
      <c r="P6" s="128"/>
    </row>
    <row r="7" spans="1:16" s="50" customFormat="1" ht="12" customHeight="1" x14ac:dyDescent="0.2">
      <c r="A7" t="str">
        <f>'Current Cash Flow'!L18</f>
        <v>income</v>
      </c>
      <c r="C7" s="72">
        <f>'Current Cash Flow'!M18</f>
        <v>0</v>
      </c>
      <c r="D7" s="77"/>
      <c r="E7" s="56"/>
      <c r="F7" s="62"/>
      <c r="G7" s="56"/>
      <c r="H7" s="62"/>
      <c r="I7" s="56"/>
      <c r="K7" s="130"/>
      <c r="L7" s="15"/>
      <c r="M7" s="15"/>
      <c r="N7" s="127"/>
      <c r="O7" s="127"/>
      <c r="P7" s="127"/>
    </row>
    <row r="8" spans="1:16" ht="12" customHeight="1" x14ac:dyDescent="0.2">
      <c r="A8" t="str">
        <f>'Current Cash Flow'!L19</f>
        <v>income</v>
      </c>
      <c r="C8" s="72">
        <f>'Current Cash Flow'!M19</f>
        <v>0</v>
      </c>
      <c r="D8" s="77"/>
      <c r="E8" s="56"/>
      <c r="F8" s="61"/>
      <c r="G8" s="56"/>
      <c r="H8" s="61"/>
      <c r="I8" s="56"/>
      <c r="K8" s="126"/>
      <c r="L8" s="122"/>
      <c r="M8" s="122"/>
      <c r="N8" s="129"/>
      <c r="O8" s="129"/>
      <c r="P8" s="128"/>
    </row>
    <row r="9" spans="1:16" ht="12" customHeight="1" x14ac:dyDescent="0.2">
      <c r="A9" t="str">
        <f>'Current Cash Flow'!L20</f>
        <v>income</v>
      </c>
      <c r="C9" s="72">
        <f>'Current Cash Flow'!M20</f>
        <v>0</v>
      </c>
      <c r="D9" s="77"/>
      <c r="E9" s="56"/>
      <c r="F9" s="61"/>
      <c r="G9" s="56"/>
      <c r="H9" s="61"/>
      <c r="I9" s="56"/>
      <c r="K9" s="126"/>
      <c r="L9" s="122"/>
      <c r="M9" s="122"/>
      <c r="N9" s="127"/>
      <c r="O9" s="127"/>
      <c r="P9" s="128"/>
    </row>
    <row r="10" spans="1:16" ht="12" customHeight="1" x14ac:dyDescent="0.2">
      <c r="A10" t="str">
        <f>'Current Cash Flow'!L21</f>
        <v>income</v>
      </c>
      <c r="C10" s="72">
        <f>'Current Cash Flow'!M21</f>
        <v>0</v>
      </c>
      <c r="D10" s="77"/>
      <c r="E10" s="56"/>
      <c r="F10" s="61"/>
      <c r="G10" s="56"/>
      <c r="H10" s="61"/>
      <c r="I10" s="56"/>
      <c r="K10" s="126"/>
      <c r="L10" s="122"/>
      <c r="M10" s="122"/>
      <c r="N10" s="127"/>
      <c r="O10" s="127"/>
      <c r="P10" s="128"/>
    </row>
    <row r="11" spans="1:16" ht="12" customHeight="1" x14ac:dyDescent="0.2">
      <c r="A11" t="str">
        <f>'Current Cash Flow'!L22</f>
        <v>income</v>
      </c>
      <c r="C11" s="72">
        <f>'Current Cash Flow'!M22</f>
        <v>0</v>
      </c>
      <c r="D11" s="77"/>
      <c r="E11" s="56"/>
      <c r="F11" s="61"/>
      <c r="G11" s="56"/>
      <c r="H11" s="61"/>
      <c r="I11" s="56"/>
      <c r="K11" s="126"/>
      <c r="L11" s="122"/>
      <c r="M11" s="122"/>
      <c r="N11" s="127"/>
      <c r="O11" s="127"/>
      <c r="P11" s="128"/>
    </row>
    <row r="12" spans="1:16" ht="12" customHeight="1" x14ac:dyDescent="0.2">
      <c r="A12" s="107" t="s">
        <v>72</v>
      </c>
      <c r="B12" s="104"/>
      <c r="C12" s="104">
        <f>SUM(C6:C11)</f>
        <v>0</v>
      </c>
      <c r="D12" s="77"/>
      <c r="E12" s="56"/>
      <c r="F12" s="61"/>
      <c r="G12" s="56"/>
      <c r="H12" s="61"/>
      <c r="I12" s="56"/>
      <c r="K12" s="130"/>
      <c r="L12" s="15"/>
      <c r="M12" s="15"/>
      <c r="N12" s="129"/>
      <c r="O12" s="129"/>
      <c r="P12" s="128"/>
    </row>
    <row r="13" spans="1:16" ht="12" customHeight="1" x14ac:dyDescent="0.2">
      <c r="A13" s="48"/>
      <c r="B13" s="48"/>
      <c r="C13" s="48"/>
      <c r="D13" s="77"/>
      <c r="E13" s="56"/>
      <c r="F13" s="61"/>
      <c r="G13" s="56"/>
      <c r="H13" s="61"/>
      <c r="I13" s="56"/>
      <c r="K13" s="126"/>
      <c r="L13" s="122"/>
      <c r="M13" s="122"/>
      <c r="N13" s="129"/>
      <c r="O13" s="129"/>
      <c r="P13" s="128"/>
    </row>
    <row r="14" spans="1:16" ht="12" customHeight="1" x14ac:dyDescent="0.2">
      <c r="A14" s="49" t="str">
        <f>'Current Cash Flow'!B8</f>
        <v>CHARITABLE GIFTS</v>
      </c>
      <c r="B14" s="48" t="s">
        <v>73</v>
      </c>
      <c r="C14" s="48" t="s">
        <v>74</v>
      </c>
      <c r="D14" s="77"/>
      <c r="E14" s="56"/>
      <c r="F14" s="61"/>
      <c r="G14" s="56"/>
      <c r="H14" s="61"/>
      <c r="I14" s="56"/>
      <c r="K14" s="130"/>
      <c r="L14" s="15"/>
      <c r="M14" s="15"/>
      <c r="N14" s="127"/>
      <c r="O14" s="127"/>
      <c r="P14" s="128"/>
    </row>
    <row r="15" spans="1:16" ht="12" customHeight="1" x14ac:dyDescent="0.2">
      <c r="A15" s="53" t="str">
        <f>'Current Cash Flow'!B9</f>
        <v>Charity 1</v>
      </c>
      <c r="C15" s="72">
        <f>'Current Cash Flow'!D9</f>
        <v>0</v>
      </c>
      <c r="D15" s="77"/>
      <c r="E15" s="56"/>
      <c r="F15" s="61"/>
      <c r="G15" s="56"/>
      <c r="H15" s="61"/>
      <c r="I15" s="56"/>
      <c r="K15" s="126"/>
      <c r="L15" s="122"/>
      <c r="M15" s="122"/>
      <c r="N15" s="127"/>
      <c r="O15" s="127"/>
      <c r="P15" s="128"/>
    </row>
    <row r="16" spans="1:16" ht="12" customHeight="1" x14ac:dyDescent="0.2">
      <c r="A16" s="54" t="str">
        <f>'Current Cash Flow'!B10</f>
        <v>Charity 2</v>
      </c>
      <c r="C16" s="72">
        <f>'Current Cash Flow'!D10</f>
        <v>0</v>
      </c>
      <c r="D16" s="77"/>
      <c r="E16" s="56"/>
      <c r="F16" s="61"/>
      <c r="G16" s="56"/>
      <c r="H16" s="61"/>
      <c r="I16" s="56"/>
      <c r="K16" s="126"/>
      <c r="L16" s="122"/>
      <c r="M16" s="122"/>
      <c r="N16" s="129"/>
      <c r="O16" s="129"/>
      <c r="P16" s="128"/>
    </row>
    <row r="17" spans="1:17" ht="12" customHeight="1" x14ac:dyDescent="0.2">
      <c r="A17" s="105" t="s">
        <v>75</v>
      </c>
      <c r="B17" s="106"/>
      <c r="C17" s="106">
        <f>SUM(C15:C16)</f>
        <v>0</v>
      </c>
      <c r="D17" s="77"/>
      <c r="E17" s="56"/>
      <c r="F17" s="61"/>
      <c r="G17" s="56"/>
      <c r="H17" s="61"/>
      <c r="I17" s="56"/>
      <c r="K17" s="126"/>
      <c r="L17" s="122"/>
      <c r="M17" s="122"/>
      <c r="N17" s="127"/>
      <c r="O17" s="127"/>
      <c r="P17" s="128"/>
      <c r="Q17" s="128"/>
    </row>
    <row r="18" spans="1:17" ht="12" customHeight="1" x14ac:dyDescent="0.2">
      <c r="A18" s="49" t="str">
        <f>'Current Cash Flow'!B11</f>
        <v>SAVINGS</v>
      </c>
      <c r="D18" s="77"/>
      <c r="E18" s="56"/>
      <c r="F18" s="61"/>
      <c r="G18" s="56"/>
      <c r="H18" s="61"/>
      <c r="I18" s="56"/>
      <c r="K18" s="126"/>
      <c r="L18" s="122"/>
      <c r="M18" s="122"/>
      <c r="N18" s="129"/>
      <c r="O18" s="127"/>
      <c r="P18" s="128"/>
      <c r="Q18" s="128"/>
    </row>
    <row r="19" spans="1:17" ht="12" customHeight="1" x14ac:dyDescent="0.2">
      <c r="A19" s="53" t="str">
        <f>'Current Cash Flow'!B12</f>
        <v>Emergency Fund</v>
      </c>
      <c r="C19" s="72">
        <f>'Current Cash Flow'!D12</f>
        <v>0</v>
      </c>
      <c r="D19" s="77"/>
      <c r="E19" s="56"/>
      <c r="F19" s="61"/>
      <c r="G19" s="56"/>
      <c r="H19" s="61"/>
      <c r="I19" s="56"/>
      <c r="K19" s="130"/>
      <c r="L19" s="15"/>
      <c r="M19" s="15"/>
      <c r="N19" s="127"/>
      <c r="O19" s="127"/>
      <c r="P19" s="128"/>
      <c r="Q19" s="128"/>
    </row>
    <row r="20" spans="1:17" ht="12" customHeight="1" x14ac:dyDescent="0.2">
      <c r="A20" s="53" t="str">
        <f>'Current Cash Flow'!B13</f>
        <v>Retirement Fund</v>
      </c>
      <c r="C20" s="72">
        <f>'Current Cash Flow'!D13</f>
        <v>0</v>
      </c>
      <c r="D20" s="77"/>
      <c r="E20" s="56"/>
      <c r="F20" s="61"/>
      <c r="G20" s="56"/>
      <c r="H20" s="61"/>
      <c r="I20" s="56"/>
      <c r="K20" s="126"/>
      <c r="L20" s="122"/>
      <c r="M20" s="122"/>
      <c r="N20" s="129"/>
      <c r="O20" s="127"/>
      <c r="P20" s="128"/>
      <c r="Q20" s="128"/>
    </row>
    <row r="21" spans="1:17" ht="12" customHeight="1" x14ac:dyDescent="0.2">
      <c r="A21" s="53" t="str">
        <f>'Current Cash Flow'!B14</f>
        <v>Misc. Saving</v>
      </c>
      <c r="C21" s="72">
        <f>'Current Cash Flow'!D14</f>
        <v>0</v>
      </c>
      <c r="D21" s="77"/>
      <c r="E21" s="56"/>
      <c r="F21" s="61"/>
      <c r="G21" s="56"/>
      <c r="H21" s="61"/>
      <c r="I21" s="56"/>
      <c r="K21" s="126"/>
      <c r="L21" s="122"/>
      <c r="M21" s="122"/>
      <c r="N21" s="127"/>
      <c r="O21" s="127"/>
      <c r="P21" s="128"/>
      <c r="Q21" s="128"/>
    </row>
    <row r="22" spans="1:17" ht="12" customHeight="1" x14ac:dyDescent="0.2">
      <c r="A22" s="105" t="s">
        <v>76</v>
      </c>
      <c r="B22" s="106"/>
      <c r="C22" s="106">
        <f>SUM(C19:C21)</f>
        <v>0</v>
      </c>
      <c r="D22" s="77"/>
      <c r="E22" s="56"/>
      <c r="F22" s="61"/>
      <c r="G22" s="56"/>
      <c r="H22" s="61"/>
      <c r="I22" s="56"/>
      <c r="K22" s="130"/>
      <c r="L22" s="15"/>
      <c r="M22" s="15"/>
      <c r="N22" s="127"/>
      <c r="O22" s="129"/>
      <c r="P22" s="128"/>
      <c r="Q22" s="128"/>
    </row>
    <row r="23" spans="1:17" ht="12" customHeight="1" x14ac:dyDescent="0.2">
      <c r="A23" s="49" t="str">
        <f>'Current Cash Flow'!B15</f>
        <v>HOUSING</v>
      </c>
      <c r="D23" s="77"/>
      <c r="E23" s="56"/>
      <c r="F23" s="61"/>
      <c r="G23" s="56"/>
      <c r="H23" s="61"/>
      <c r="I23" s="56"/>
      <c r="K23" s="130"/>
      <c r="L23" s="15"/>
      <c r="M23" s="15"/>
      <c r="N23" s="127"/>
      <c r="O23" s="127"/>
      <c r="P23" s="128"/>
      <c r="Q23" s="128"/>
    </row>
    <row r="24" spans="1:17" ht="12" customHeight="1" x14ac:dyDescent="0.2">
      <c r="A24" s="53" t="str">
        <f>'Current Cash Flow'!B16</f>
        <v>First Mortgage/Rent</v>
      </c>
      <c r="C24" s="72">
        <f>'Current Cash Flow'!D16</f>
        <v>0</v>
      </c>
      <c r="D24" s="77"/>
      <c r="E24" s="56"/>
      <c r="F24" s="61"/>
      <c r="G24" s="56"/>
      <c r="H24" s="61"/>
      <c r="I24" s="56"/>
      <c r="K24" s="126"/>
      <c r="L24" s="131"/>
      <c r="M24" s="122"/>
      <c r="N24" s="127"/>
      <c r="O24" s="127"/>
      <c r="P24" s="128"/>
      <c r="Q24" s="128"/>
    </row>
    <row r="25" spans="1:17" ht="12" customHeight="1" x14ac:dyDescent="0.2">
      <c r="A25" s="53" t="str">
        <f>'Current Cash Flow'!B17</f>
        <v>Second Mortgage</v>
      </c>
      <c r="C25" s="72">
        <f>'Current Cash Flow'!D17</f>
        <v>0</v>
      </c>
      <c r="D25" s="77"/>
      <c r="E25" s="56"/>
      <c r="F25" s="61"/>
      <c r="G25" s="56"/>
      <c r="H25" s="61"/>
      <c r="I25" s="56"/>
      <c r="K25" s="126"/>
      <c r="L25" s="122"/>
      <c r="M25" s="122"/>
      <c r="N25" s="127"/>
      <c r="O25" s="127"/>
      <c r="P25" s="128"/>
      <c r="Q25" s="128"/>
    </row>
    <row r="26" spans="1:17" ht="12" customHeight="1" x14ac:dyDescent="0.2">
      <c r="A26" s="53" t="str">
        <f>'Current Cash Flow'!B18</f>
        <v>Real Estate Taxes</v>
      </c>
      <c r="C26" s="72">
        <f>'Current Cash Flow'!D18</f>
        <v>0</v>
      </c>
      <c r="D26" s="77"/>
      <c r="E26" s="56"/>
      <c r="F26" s="61"/>
      <c r="G26" s="56"/>
      <c r="H26" s="61"/>
      <c r="I26" s="56"/>
      <c r="K26" s="130"/>
      <c r="L26" s="15"/>
      <c r="M26" s="132"/>
      <c r="N26" s="127"/>
      <c r="O26" s="127"/>
      <c r="P26" s="128"/>
      <c r="Q26" s="128"/>
    </row>
    <row r="27" spans="1:17" ht="12" customHeight="1" x14ac:dyDescent="0.2">
      <c r="A27" s="53" t="str">
        <f>'Current Cash Flow'!B19</f>
        <v>Owner's/Renters Ins.</v>
      </c>
      <c r="C27" s="72">
        <f>'Current Cash Flow'!D19</f>
        <v>0</v>
      </c>
      <c r="D27" s="77"/>
      <c r="E27" s="56"/>
      <c r="F27" s="61"/>
      <c r="G27" s="56"/>
      <c r="H27" s="61"/>
      <c r="I27" s="56"/>
      <c r="K27" s="130"/>
      <c r="L27" s="15"/>
      <c r="M27" s="15"/>
      <c r="N27" s="127"/>
      <c r="O27" s="127"/>
      <c r="P27" s="128"/>
      <c r="Q27" s="128"/>
    </row>
    <row r="28" spans="1:17" ht="12" customHeight="1" x14ac:dyDescent="0.2">
      <c r="A28" s="53" t="str">
        <f>'Current Cash Flow'!B20</f>
        <v>HOA Dues/Other</v>
      </c>
      <c r="C28" s="72">
        <f>'Current Cash Flow'!D20</f>
        <v>0</v>
      </c>
      <c r="D28" s="77"/>
      <c r="E28" s="56"/>
      <c r="F28" s="61"/>
      <c r="G28" s="56"/>
      <c r="H28" s="61"/>
      <c r="I28" s="56"/>
      <c r="K28" s="126"/>
      <c r="L28" s="122"/>
      <c r="M28" s="122"/>
      <c r="N28" s="127"/>
      <c r="O28" s="127"/>
      <c r="P28" s="128"/>
      <c r="Q28" s="128"/>
    </row>
    <row r="29" spans="1:17" ht="12" customHeight="1" x14ac:dyDescent="0.2">
      <c r="A29" s="53" t="str">
        <f>'Current Cash Flow'!B21</f>
        <v>Repairs or Mani. Fee</v>
      </c>
      <c r="C29" s="72">
        <f>'Current Cash Flow'!D21</f>
        <v>0</v>
      </c>
      <c r="D29" s="77"/>
      <c r="E29" s="56"/>
      <c r="F29" s="61"/>
      <c r="G29" s="56"/>
      <c r="H29" s="61"/>
      <c r="I29" s="56"/>
      <c r="K29" s="133"/>
      <c r="L29" s="127"/>
      <c r="M29" s="127"/>
      <c r="N29" s="127"/>
      <c r="O29" s="127"/>
      <c r="P29" s="128"/>
      <c r="Q29" s="128"/>
    </row>
    <row r="30" spans="1:17" ht="12" customHeight="1" x14ac:dyDescent="0.2">
      <c r="A30" s="53" t="str">
        <f>'Current Cash Flow'!B22</f>
        <v>Alarm System</v>
      </c>
      <c r="C30" s="72">
        <f>'Current Cash Flow'!D22</f>
        <v>0</v>
      </c>
      <c r="D30" s="77"/>
      <c r="E30" s="56"/>
      <c r="F30" s="61"/>
      <c r="G30" s="56"/>
      <c r="H30" s="61"/>
      <c r="I30" s="56"/>
      <c r="K30" s="133"/>
      <c r="L30" s="129"/>
      <c r="M30" s="129"/>
      <c r="N30" s="129"/>
      <c r="O30" s="129"/>
      <c r="P30" s="128"/>
      <c r="Q30" s="128"/>
    </row>
    <row r="31" spans="1:17" ht="12" customHeight="1" x14ac:dyDescent="0.2">
      <c r="A31" s="105" t="s">
        <v>77</v>
      </c>
      <c r="B31" s="106"/>
      <c r="C31" s="106">
        <f>SUM(C24:C30)</f>
        <v>0</v>
      </c>
      <c r="D31" s="77"/>
      <c r="E31" s="56"/>
      <c r="F31" s="61"/>
      <c r="G31" s="56"/>
      <c r="H31" s="61"/>
      <c r="I31" s="56"/>
      <c r="K31" s="133"/>
      <c r="L31" s="127"/>
      <c r="M31" s="127"/>
      <c r="N31" s="127"/>
      <c r="O31" s="127"/>
      <c r="P31" s="128"/>
      <c r="Q31" s="128"/>
    </row>
    <row r="32" spans="1:17" ht="12" customHeight="1" x14ac:dyDescent="0.2">
      <c r="A32" s="49" t="str">
        <f>'Current Cash Flow'!B23</f>
        <v>UTILITIES</v>
      </c>
      <c r="D32" s="77"/>
      <c r="E32" s="56"/>
      <c r="F32" s="61"/>
      <c r="G32" s="56"/>
      <c r="H32" s="61"/>
      <c r="I32" s="56"/>
      <c r="K32" s="133"/>
      <c r="L32" s="127"/>
      <c r="M32" s="127"/>
      <c r="N32" s="127"/>
      <c r="O32" s="127"/>
      <c r="P32" s="128"/>
      <c r="Q32" s="128"/>
    </row>
    <row r="33" spans="1:17" ht="12" customHeight="1" x14ac:dyDescent="0.2">
      <c r="A33" s="53" t="str">
        <f>'Current Cash Flow'!B24</f>
        <v>Electricity</v>
      </c>
      <c r="C33" s="72">
        <f>'Current Cash Flow'!D24</f>
        <v>0</v>
      </c>
      <c r="D33" s="76"/>
      <c r="E33" s="56"/>
      <c r="F33" s="61"/>
      <c r="G33" s="56"/>
      <c r="H33" s="61"/>
      <c r="I33" s="56"/>
      <c r="K33" s="133"/>
      <c r="L33" s="127"/>
      <c r="M33" s="127"/>
      <c r="N33" s="127"/>
      <c r="O33" s="127"/>
      <c r="P33" s="128"/>
      <c r="Q33" s="128"/>
    </row>
    <row r="34" spans="1:17" ht="12" customHeight="1" x14ac:dyDescent="0.2">
      <c r="A34" s="53" t="str">
        <f>'Current Cash Flow'!B25</f>
        <v>Water/Sewer</v>
      </c>
      <c r="C34" s="72">
        <f>'Current Cash Flow'!D25</f>
        <v>0</v>
      </c>
      <c r="D34" s="77"/>
      <c r="E34" s="56"/>
      <c r="F34" s="61"/>
      <c r="G34" s="56"/>
      <c r="H34" s="61"/>
      <c r="I34" s="56"/>
      <c r="K34" s="133"/>
      <c r="L34" s="127"/>
      <c r="M34" s="127"/>
      <c r="N34" s="127"/>
      <c r="O34" s="127"/>
      <c r="P34" s="128"/>
      <c r="Q34" s="128"/>
    </row>
    <row r="35" spans="1:17" ht="12" customHeight="1" x14ac:dyDescent="0.2">
      <c r="A35" s="53" t="str">
        <f>'Current Cash Flow'!B26</f>
        <v xml:space="preserve">Gas </v>
      </c>
      <c r="C35" s="72">
        <f>'Current Cash Flow'!D26</f>
        <v>0</v>
      </c>
      <c r="D35" s="77"/>
      <c r="E35" s="56"/>
      <c r="F35" s="61"/>
      <c r="G35" s="56"/>
      <c r="H35" s="61"/>
      <c r="I35" s="56"/>
      <c r="K35" s="133"/>
      <c r="L35" s="127"/>
      <c r="M35" s="127"/>
      <c r="N35" s="127"/>
      <c r="O35" s="127"/>
      <c r="P35" s="128"/>
      <c r="Q35" s="128"/>
    </row>
    <row r="36" spans="1:17" ht="12" customHeight="1" x14ac:dyDescent="0.2">
      <c r="A36" s="53" t="str">
        <f>'Current Cash Flow'!B27</f>
        <v>Phone (Include Cell)</v>
      </c>
      <c r="C36" s="72">
        <f>'Current Cash Flow'!D27</f>
        <v>0</v>
      </c>
      <c r="D36" s="77"/>
      <c r="E36" s="56"/>
      <c r="F36" s="61"/>
      <c r="G36" s="56"/>
      <c r="H36" s="61"/>
      <c r="I36" s="56"/>
      <c r="K36" s="133"/>
      <c r="L36" s="127"/>
      <c r="M36" s="127"/>
      <c r="N36" s="127"/>
      <c r="O36" s="127"/>
      <c r="P36" s="128"/>
      <c r="Q36" s="128"/>
    </row>
    <row r="37" spans="1:17" ht="12" customHeight="1" x14ac:dyDescent="0.2">
      <c r="A37" s="53" t="str">
        <f>'Current Cash Flow'!B28</f>
        <v>Trash</v>
      </c>
      <c r="C37" s="72">
        <f>'Current Cash Flow'!D28</f>
        <v>0</v>
      </c>
      <c r="D37" s="77"/>
      <c r="E37" s="56"/>
      <c r="F37" s="61"/>
      <c r="G37" s="56"/>
      <c r="H37" s="61"/>
      <c r="I37" s="56"/>
      <c r="K37" s="133"/>
      <c r="L37" s="127"/>
      <c r="M37" s="127"/>
      <c r="N37" s="127"/>
      <c r="O37" s="127"/>
      <c r="P37" s="128"/>
      <c r="Q37" s="128"/>
    </row>
    <row r="38" spans="1:17" ht="12" customHeight="1" x14ac:dyDescent="0.2">
      <c r="A38" s="53" t="str">
        <f>'Current Cash Flow'!B29</f>
        <v>Cable/Internet</v>
      </c>
      <c r="C38" s="72">
        <f>'Current Cash Flow'!D29</f>
        <v>0</v>
      </c>
      <c r="D38" s="77"/>
      <c r="E38" s="56"/>
      <c r="F38" s="61"/>
      <c r="G38" s="56"/>
      <c r="H38" s="61"/>
      <c r="I38" s="56"/>
      <c r="K38" s="133"/>
      <c r="L38" s="127"/>
      <c r="M38" s="127"/>
      <c r="N38" s="127"/>
      <c r="O38" s="127"/>
      <c r="P38" s="128"/>
      <c r="Q38" s="128"/>
    </row>
    <row r="39" spans="1:17" ht="12" customHeight="1" x14ac:dyDescent="0.2">
      <c r="A39" s="105" t="s">
        <v>78</v>
      </c>
      <c r="B39" s="106"/>
      <c r="C39" s="106">
        <f>SUM(C33:C38)</f>
        <v>0</v>
      </c>
      <c r="D39" s="77"/>
      <c r="E39" s="56"/>
      <c r="F39" s="61"/>
      <c r="G39" s="56"/>
      <c r="H39" s="61"/>
      <c r="I39" s="56"/>
      <c r="K39" s="124"/>
      <c r="L39" s="50"/>
      <c r="M39" s="50"/>
      <c r="N39" s="50"/>
      <c r="O39" s="50"/>
    </row>
    <row r="40" spans="1:17" ht="12" customHeight="1" x14ac:dyDescent="0.2">
      <c r="A40" s="49" t="str">
        <f>'Current Cash Flow'!B30</f>
        <v>FOOD</v>
      </c>
      <c r="D40" s="77"/>
      <c r="E40" s="56"/>
      <c r="F40" s="61"/>
      <c r="G40" s="56"/>
      <c r="H40" s="61"/>
      <c r="I40" s="56"/>
      <c r="K40" s="124"/>
      <c r="L40" s="50"/>
      <c r="M40" s="50"/>
      <c r="N40" s="50"/>
      <c r="O40" s="50"/>
    </row>
    <row r="41" spans="1:17" ht="12" customHeight="1" x14ac:dyDescent="0.2">
      <c r="A41" s="53" t="str">
        <f>'Current Cash Flow'!B31</f>
        <v>Groceries</v>
      </c>
      <c r="C41" s="72">
        <f>'Current Cash Flow'!D31</f>
        <v>0</v>
      </c>
      <c r="D41" s="77"/>
      <c r="E41" s="56"/>
      <c r="F41" s="61"/>
      <c r="G41" s="56"/>
      <c r="H41" s="61"/>
      <c r="I41" s="56"/>
      <c r="K41" s="124"/>
      <c r="L41" s="50"/>
      <c r="M41" s="50"/>
      <c r="N41" s="50"/>
      <c r="O41" s="50"/>
    </row>
    <row r="42" spans="1:17" ht="12" customHeight="1" x14ac:dyDescent="0.2">
      <c r="A42" s="53" t="str">
        <f>'Current Cash Flow'!B32</f>
        <v>Restaurants</v>
      </c>
      <c r="C42" s="72">
        <f>'Current Cash Flow'!D32</f>
        <v>0</v>
      </c>
      <c r="D42" s="77"/>
      <c r="E42" s="56"/>
      <c r="F42" s="61"/>
      <c r="G42" s="56"/>
      <c r="H42" s="61"/>
      <c r="I42" s="56"/>
      <c r="K42" s="124"/>
      <c r="L42" s="50"/>
      <c r="M42" s="50"/>
      <c r="N42" s="50"/>
      <c r="O42" s="50"/>
    </row>
    <row r="43" spans="1:17" ht="12" customHeight="1" x14ac:dyDescent="0.2">
      <c r="A43" s="105" t="s">
        <v>79</v>
      </c>
      <c r="B43" s="106"/>
      <c r="C43" s="106">
        <f>SUM(C41:C42)</f>
        <v>0</v>
      </c>
      <c r="D43" s="77"/>
      <c r="E43" s="56"/>
      <c r="F43" s="61"/>
      <c r="G43" s="56"/>
      <c r="H43" s="61"/>
      <c r="I43" s="56"/>
      <c r="K43" s="124"/>
      <c r="L43" s="50"/>
      <c r="M43" s="50"/>
      <c r="N43" s="50"/>
      <c r="O43" s="50"/>
    </row>
    <row r="44" spans="1:17" ht="12" customHeight="1" x14ac:dyDescent="0.2">
      <c r="A44" s="49" t="str">
        <f>'Current Cash Flow'!B33</f>
        <v>TRANSPORTATION</v>
      </c>
      <c r="D44" s="77"/>
      <c r="E44" s="56"/>
      <c r="F44" s="61"/>
      <c r="G44" s="56"/>
      <c r="H44" s="61"/>
      <c r="I44" s="56"/>
      <c r="K44" s="124"/>
      <c r="L44" s="50"/>
      <c r="M44" s="50"/>
      <c r="N44" s="50"/>
      <c r="O44" s="50"/>
    </row>
    <row r="45" spans="1:17" ht="12" customHeight="1" x14ac:dyDescent="0.2">
      <c r="A45" s="53" t="str">
        <f>'Current Cash Flow'!B34</f>
        <v>Car</v>
      </c>
      <c r="C45" s="72">
        <f>'Current Cash Flow'!D34</f>
        <v>0</v>
      </c>
      <c r="D45" s="77"/>
      <c r="E45" s="56"/>
      <c r="F45" s="61"/>
      <c r="G45" s="56"/>
      <c r="H45" s="61"/>
      <c r="I45" s="56"/>
      <c r="K45" s="124"/>
      <c r="L45" s="50"/>
      <c r="M45" s="50"/>
      <c r="N45" s="50"/>
      <c r="O45" s="50"/>
    </row>
    <row r="46" spans="1:17" ht="12" customHeight="1" x14ac:dyDescent="0.2">
      <c r="A46" s="53" t="str">
        <f>'Current Cash Flow'!B35</f>
        <v>car</v>
      </c>
      <c r="C46" s="72">
        <f>'Current Cash Flow'!D35</f>
        <v>0</v>
      </c>
      <c r="D46" s="77"/>
      <c r="E46" s="56"/>
      <c r="F46" s="61"/>
      <c r="G46" s="56"/>
      <c r="H46" s="61"/>
      <c r="I46" s="56"/>
      <c r="K46" s="124"/>
      <c r="L46" s="50"/>
      <c r="M46" s="50"/>
      <c r="N46" s="50"/>
      <c r="O46" s="50"/>
    </row>
    <row r="47" spans="1:17" ht="12" customHeight="1" x14ac:dyDescent="0.2">
      <c r="A47" s="53" t="str">
        <f>'Current Cash Flow'!B36</f>
        <v>Gas and Oil</v>
      </c>
      <c r="C47" s="72">
        <f>'Current Cash Flow'!D36</f>
        <v>0</v>
      </c>
      <c r="D47" s="77"/>
      <c r="E47" s="56"/>
      <c r="F47" s="61"/>
      <c r="G47" s="56"/>
      <c r="H47" s="61"/>
      <c r="I47" s="56"/>
    </row>
    <row r="48" spans="1:17" ht="12" customHeight="1" x14ac:dyDescent="0.2">
      <c r="A48" s="53" t="str">
        <f>'Current Cash Flow'!B37</f>
        <v>Repairs and Tires</v>
      </c>
      <c r="C48" s="72">
        <f>'Current Cash Flow'!D37</f>
        <v>0</v>
      </c>
      <c r="D48" s="77"/>
      <c r="E48" s="56"/>
      <c r="F48" s="61"/>
      <c r="G48" s="56"/>
      <c r="H48" s="61"/>
      <c r="I48" s="56"/>
    </row>
    <row r="49" spans="1:9" ht="12" customHeight="1" x14ac:dyDescent="0.2">
      <c r="A49" s="53" t="str">
        <f>'Current Cash Flow'!B38</f>
        <v>Car Insurance</v>
      </c>
      <c r="C49" s="72">
        <f>'Current Cash Flow'!D38</f>
        <v>0</v>
      </c>
      <c r="D49" s="77"/>
      <c r="E49" s="56"/>
      <c r="F49" s="61"/>
      <c r="G49" s="56"/>
      <c r="H49" s="61"/>
      <c r="I49" s="56"/>
    </row>
    <row r="50" spans="1:9" ht="12" customHeight="1" x14ac:dyDescent="0.2">
      <c r="A50" s="53" t="str">
        <f>'Current Cash Flow'!B39</f>
        <v>License and Taxes</v>
      </c>
      <c r="C50" s="72">
        <f>'Current Cash Flow'!D39</f>
        <v>0</v>
      </c>
      <c r="D50" s="77"/>
      <c r="E50" s="56"/>
      <c r="F50" s="61"/>
      <c r="G50" s="56"/>
      <c r="H50" s="61"/>
      <c r="I50" s="56"/>
    </row>
    <row r="51" spans="1:9" ht="12" customHeight="1" x14ac:dyDescent="0.2">
      <c r="A51" s="53" t="str">
        <f>'Current Cash Flow'!B40</f>
        <v>Car Replacement</v>
      </c>
      <c r="C51" s="72">
        <f>'Current Cash Flow'!D40</f>
        <v>0</v>
      </c>
      <c r="D51" s="77"/>
      <c r="E51" s="56"/>
      <c r="F51" s="61"/>
      <c r="G51" s="56"/>
      <c r="H51" s="61"/>
      <c r="I51" s="56"/>
    </row>
    <row r="52" spans="1:9" ht="12" customHeight="1" x14ac:dyDescent="0.2">
      <c r="A52" s="105" t="s">
        <v>80</v>
      </c>
      <c r="B52" s="106"/>
      <c r="C52" s="106">
        <f>SUM(C45:C51)</f>
        <v>0</v>
      </c>
      <c r="D52" s="77"/>
      <c r="E52" s="56"/>
      <c r="F52" s="61"/>
      <c r="G52" s="56"/>
      <c r="H52" s="61"/>
      <c r="I52" s="56"/>
    </row>
    <row r="53" spans="1:9" ht="12" customHeight="1" x14ac:dyDescent="0.2">
      <c r="A53" s="49" t="str">
        <f>'Current Cash Flow'!B41</f>
        <v>CLOTHING</v>
      </c>
      <c r="B53" s="48"/>
      <c r="C53" s="48"/>
      <c r="D53" s="77"/>
      <c r="E53" s="57"/>
      <c r="F53" s="63"/>
      <c r="G53" s="57"/>
      <c r="H53" s="63"/>
      <c r="I53" s="57"/>
    </row>
    <row r="54" spans="1:9" ht="12" customHeight="1" x14ac:dyDescent="0.2">
      <c r="A54" s="53" t="str">
        <f>'Current Cash Flow'!B42</f>
        <v>Children</v>
      </c>
      <c r="C54" s="73">
        <f>'Current Cash Flow'!D42</f>
        <v>0</v>
      </c>
      <c r="D54" s="77"/>
      <c r="E54" s="56"/>
      <c r="F54" s="61"/>
      <c r="G54" s="56"/>
      <c r="H54" s="61"/>
      <c r="I54" s="56"/>
    </row>
    <row r="55" spans="1:9" ht="12" customHeight="1" x14ac:dyDescent="0.2">
      <c r="A55" s="53" t="str">
        <f>'Current Cash Flow'!B43</f>
        <v>Adults</v>
      </c>
      <c r="C55" s="73">
        <f>'Current Cash Flow'!D43</f>
        <v>0</v>
      </c>
      <c r="D55" s="77"/>
      <c r="E55" s="56"/>
      <c r="F55" s="61"/>
      <c r="G55" s="56"/>
      <c r="H55" s="61"/>
      <c r="I55" s="56"/>
    </row>
    <row r="56" spans="1:9" ht="12" customHeight="1" x14ac:dyDescent="0.2">
      <c r="A56" s="105" t="s">
        <v>81</v>
      </c>
      <c r="B56" s="106"/>
      <c r="C56" s="106">
        <f>SUM(C54:C55)</f>
        <v>0</v>
      </c>
      <c r="D56" s="77"/>
      <c r="E56" s="65"/>
      <c r="F56" s="66"/>
      <c r="G56" s="65"/>
      <c r="H56" s="66"/>
      <c r="I56" s="65"/>
    </row>
    <row r="57" spans="1:9" ht="12" customHeight="1" x14ac:dyDescent="0.2">
      <c r="A57" s="49" t="str">
        <f>'Current Cash Flow'!B44</f>
        <v>MEDICAL/HEALTH</v>
      </c>
      <c r="B57" s="71" t="s">
        <v>73</v>
      </c>
      <c r="C57" s="71" t="s">
        <v>74</v>
      </c>
      <c r="D57" s="78" t="s">
        <v>85</v>
      </c>
      <c r="E57" s="74">
        <f>E4</f>
        <v>41487</v>
      </c>
      <c r="F57" s="75">
        <f>F4</f>
        <v>41494</v>
      </c>
      <c r="G57" s="74">
        <f>G4</f>
        <v>41501</v>
      </c>
      <c r="H57" s="75">
        <f>H4</f>
        <v>41508</v>
      </c>
      <c r="I57" s="74">
        <f>I4</f>
        <v>41515</v>
      </c>
    </row>
    <row r="58" spans="1:9" ht="12" customHeight="1" x14ac:dyDescent="0.2">
      <c r="A58" s="53" t="str">
        <f>'Current Cash Flow'!B45</f>
        <v>health insurance</v>
      </c>
      <c r="C58" s="72">
        <f>'Current Cash Flow'!D45</f>
        <v>0</v>
      </c>
      <c r="D58" s="77"/>
      <c r="E58" s="56"/>
      <c r="F58" s="61"/>
      <c r="G58" s="56"/>
      <c r="H58" s="61"/>
      <c r="I58" s="56"/>
    </row>
    <row r="59" spans="1:9" ht="12" customHeight="1" x14ac:dyDescent="0.2">
      <c r="A59" s="53" t="str">
        <f>'Current Cash Flow'!B46</f>
        <v>Health Insurance</v>
      </c>
      <c r="C59" s="72">
        <f>'Current Cash Flow'!D46</f>
        <v>0</v>
      </c>
      <c r="D59" s="77"/>
      <c r="E59" s="56"/>
      <c r="F59" s="61"/>
      <c r="G59" s="56"/>
      <c r="H59" s="61"/>
      <c r="I59" s="56"/>
    </row>
    <row r="60" spans="1:9" ht="12" customHeight="1" x14ac:dyDescent="0.2">
      <c r="A60" s="53" t="str">
        <f>'Current Cash Flow'!B47</f>
        <v>Doctors Visits</v>
      </c>
      <c r="C60" s="72">
        <f>'Current Cash Flow'!D47</f>
        <v>0</v>
      </c>
      <c r="D60" s="77"/>
      <c r="E60" s="56"/>
      <c r="F60" s="61"/>
      <c r="G60" s="56"/>
      <c r="H60" s="61"/>
      <c r="I60" s="56"/>
    </row>
    <row r="61" spans="1:9" ht="12" customHeight="1" x14ac:dyDescent="0.2">
      <c r="A61" s="53" t="str">
        <f>'Current Cash Flow'!B48</f>
        <v>Dentist</v>
      </c>
      <c r="C61" s="72">
        <f>'Current Cash Flow'!D48</f>
        <v>0</v>
      </c>
      <c r="D61" s="77"/>
      <c r="E61" s="56"/>
      <c r="F61" s="61"/>
      <c r="G61" s="56"/>
      <c r="H61" s="61"/>
      <c r="I61" s="56"/>
    </row>
    <row r="62" spans="1:9" ht="12" customHeight="1" x14ac:dyDescent="0.2">
      <c r="A62" s="53" t="str">
        <f>'Current Cash Flow'!B49</f>
        <v>Optomotrist</v>
      </c>
      <c r="C62" s="72">
        <f>'Current Cash Flow'!D49</f>
        <v>0</v>
      </c>
      <c r="D62" s="77"/>
      <c r="E62" s="56"/>
      <c r="F62" s="61"/>
      <c r="G62" s="56"/>
      <c r="H62" s="61"/>
      <c r="I62" s="56"/>
    </row>
    <row r="63" spans="1:9" ht="12" customHeight="1" x14ac:dyDescent="0.2">
      <c r="A63" s="53" t="str">
        <f>'Current Cash Flow'!B50</f>
        <v>Medications</v>
      </c>
      <c r="C63" s="72">
        <f>'Current Cash Flow'!D50</f>
        <v>0</v>
      </c>
      <c r="D63" s="77"/>
      <c r="E63" s="56"/>
      <c r="F63" s="61"/>
      <c r="G63" s="56"/>
      <c r="H63" s="61"/>
      <c r="I63" s="56"/>
    </row>
    <row r="64" spans="1:9" ht="12" customHeight="1" x14ac:dyDescent="0.2">
      <c r="A64" s="105" t="s">
        <v>82</v>
      </c>
      <c r="B64" s="106"/>
      <c r="C64" s="108">
        <f>SUM(C58:C63)</f>
        <v>0</v>
      </c>
      <c r="D64" s="77"/>
      <c r="E64" s="56"/>
      <c r="F64" s="61"/>
      <c r="G64" s="56"/>
      <c r="H64" s="61"/>
      <c r="I64" s="56"/>
    </row>
    <row r="65" spans="1:9" ht="12" customHeight="1" x14ac:dyDescent="0.2">
      <c r="A65" s="49" t="str">
        <f>'Current Cash Flow'!G8</f>
        <v>PERSONAL</v>
      </c>
      <c r="D65" s="77"/>
      <c r="E65" s="56"/>
      <c r="F65" s="61"/>
      <c r="G65" s="56"/>
      <c r="H65" s="61"/>
      <c r="I65" s="56"/>
    </row>
    <row r="66" spans="1:9" ht="12" customHeight="1" x14ac:dyDescent="0.2">
      <c r="A66" s="53" t="str">
        <f>'Current Cash Flow'!G9</f>
        <v xml:space="preserve"> Life Insurance</v>
      </c>
      <c r="C66" s="72">
        <f>'Current Cash Flow'!I9</f>
        <v>0</v>
      </c>
      <c r="D66" s="77"/>
      <c r="E66" s="56"/>
      <c r="F66" s="61"/>
      <c r="G66" s="56"/>
      <c r="H66" s="61"/>
      <c r="I66" s="56"/>
    </row>
    <row r="67" spans="1:9" ht="12" customHeight="1" x14ac:dyDescent="0.2">
      <c r="A67" s="53" t="str">
        <f>'Current Cash Flow'!G10</f>
        <v>Child Care</v>
      </c>
      <c r="C67" s="72">
        <f>'Current Cash Flow'!I10</f>
        <v>0</v>
      </c>
      <c r="D67" s="77"/>
      <c r="E67" s="56"/>
      <c r="F67" s="61"/>
      <c r="G67" s="56"/>
      <c r="H67" s="61"/>
      <c r="I67" s="56"/>
    </row>
    <row r="68" spans="1:9" ht="12" customHeight="1" x14ac:dyDescent="0.2">
      <c r="A68" s="53" t="str">
        <f>'Current Cash Flow'!G11</f>
        <v>Allowances</v>
      </c>
      <c r="C68" s="72">
        <f>'Current Cash Flow'!I11</f>
        <v>0</v>
      </c>
      <c r="D68" s="77"/>
      <c r="E68" s="56"/>
      <c r="F68" s="61"/>
      <c r="G68" s="56"/>
      <c r="H68" s="61"/>
      <c r="I68" s="56"/>
    </row>
    <row r="69" spans="1:9" ht="12" customHeight="1" x14ac:dyDescent="0.2">
      <c r="A69" s="53" t="str">
        <f>'Current Cash Flow'!G12</f>
        <v>Toiletries</v>
      </c>
      <c r="C69" s="72">
        <f>'Current Cash Flow'!I12</f>
        <v>0</v>
      </c>
      <c r="D69" s="77"/>
      <c r="E69" s="56"/>
      <c r="F69" s="61"/>
      <c r="G69" s="56"/>
      <c r="H69" s="61"/>
      <c r="I69" s="56"/>
    </row>
    <row r="70" spans="1:9" ht="12" customHeight="1" x14ac:dyDescent="0.2">
      <c r="A70" s="53" t="str">
        <f>'Current Cash Flow'!G13</f>
        <v>Cosmetics</v>
      </c>
      <c r="C70" s="72">
        <f>'Current Cash Flow'!I13</f>
        <v>0</v>
      </c>
      <c r="D70" s="77"/>
      <c r="E70" s="56"/>
      <c r="F70" s="61"/>
      <c r="G70" s="56"/>
      <c r="H70" s="61"/>
      <c r="I70" s="56"/>
    </row>
    <row r="71" spans="1:9" ht="12" customHeight="1" x14ac:dyDescent="0.2">
      <c r="A71" s="53" t="str">
        <f>'Current Cash Flow'!G14</f>
        <v>Hair Care/Nails</v>
      </c>
      <c r="C71" s="72">
        <f>'Current Cash Flow'!I14</f>
        <v>0</v>
      </c>
      <c r="D71" s="77"/>
      <c r="E71" s="56"/>
      <c r="F71" s="61"/>
      <c r="G71" s="56"/>
      <c r="H71" s="61"/>
      <c r="I71" s="56"/>
    </row>
    <row r="72" spans="1:9" ht="12" customHeight="1" x14ac:dyDescent="0.2">
      <c r="A72" s="53" t="str">
        <f>'Current Cash Flow'!G15</f>
        <v>Laundry/Dry Cleaning</v>
      </c>
      <c r="C72" s="72">
        <f>'Current Cash Flow'!I15</f>
        <v>0</v>
      </c>
      <c r="D72" s="77"/>
      <c r="E72" s="56"/>
      <c r="F72" s="61"/>
      <c r="G72" s="56"/>
      <c r="H72" s="61"/>
      <c r="I72" s="56"/>
    </row>
    <row r="73" spans="1:9" ht="12" customHeight="1" x14ac:dyDescent="0.2">
      <c r="A73" s="53" t="str">
        <f>'Current Cash Flow'!G16</f>
        <v>School Lunches</v>
      </c>
      <c r="C73" s="72">
        <f>'Current Cash Flow'!I16</f>
        <v>0</v>
      </c>
      <c r="D73" s="77"/>
      <c r="E73" s="56"/>
      <c r="F73" s="61"/>
      <c r="G73" s="56"/>
      <c r="H73" s="61"/>
      <c r="I73" s="56"/>
    </row>
    <row r="74" spans="1:9" ht="12" customHeight="1" x14ac:dyDescent="0.2">
      <c r="A74" s="53" t="str">
        <f>'Current Cash Flow'!G17</f>
        <v>School Tuition</v>
      </c>
      <c r="C74" s="72">
        <f>'Current Cash Flow'!I17</f>
        <v>0</v>
      </c>
      <c r="D74" s="77"/>
      <c r="E74" s="56"/>
      <c r="F74" s="61"/>
      <c r="G74" s="56"/>
      <c r="H74" s="61"/>
      <c r="I74" s="56"/>
    </row>
    <row r="75" spans="1:9" ht="12" customHeight="1" x14ac:dyDescent="0.2">
      <c r="A75" s="53" t="str">
        <f>'Current Cash Flow'!G18</f>
        <v>Child Support</v>
      </c>
      <c r="C75" s="72">
        <f>'Current Cash Flow'!I18</f>
        <v>0</v>
      </c>
      <c r="D75" s="77"/>
      <c r="E75" s="56"/>
      <c r="F75" s="61"/>
      <c r="G75" s="56"/>
      <c r="H75" s="61"/>
      <c r="I75" s="56"/>
    </row>
    <row r="76" spans="1:9" ht="12" customHeight="1" x14ac:dyDescent="0.2">
      <c r="A76" s="53" t="str">
        <f>'Current Cash Flow'!G19</f>
        <v>Cigarettes</v>
      </c>
      <c r="C76" s="72">
        <f>'Current Cash Flow'!I19</f>
        <v>0</v>
      </c>
      <c r="D76" s="77"/>
      <c r="E76" s="56"/>
      <c r="F76" s="61"/>
      <c r="G76" s="56"/>
      <c r="H76" s="61"/>
      <c r="I76" s="56"/>
    </row>
    <row r="77" spans="1:9" ht="12" customHeight="1" x14ac:dyDescent="0.2">
      <c r="A77" s="53" t="str">
        <f>'Current Cash Flow'!G20</f>
        <v>Amazon</v>
      </c>
      <c r="C77" s="72">
        <f>'Current Cash Flow'!I20</f>
        <v>0</v>
      </c>
      <c r="D77" s="77"/>
      <c r="E77" s="56"/>
      <c r="F77" s="61"/>
      <c r="G77" s="56"/>
      <c r="H77" s="61"/>
      <c r="I77" s="56"/>
    </row>
    <row r="78" spans="1:9" ht="12" customHeight="1" x14ac:dyDescent="0.2">
      <c r="A78" s="53" t="str">
        <f>'Current Cash Flow'!G21</f>
        <v xml:space="preserve">Step Daughter </v>
      </c>
      <c r="C78" s="72">
        <f>'Current Cash Flow'!I21</f>
        <v>0</v>
      </c>
      <c r="D78" s="77"/>
      <c r="E78" s="56"/>
      <c r="F78" s="61"/>
      <c r="G78" s="56"/>
      <c r="H78" s="61"/>
      <c r="I78" s="56"/>
    </row>
    <row r="79" spans="1:9" ht="12" customHeight="1" x14ac:dyDescent="0.2">
      <c r="A79" s="53" t="str">
        <f>'Current Cash Flow'!G22</f>
        <v>Gifts</v>
      </c>
      <c r="C79" s="72">
        <f>'Current Cash Flow'!I22</f>
        <v>0</v>
      </c>
      <c r="D79" s="77"/>
      <c r="E79" s="56"/>
      <c r="F79" s="61"/>
      <c r="G79" s="56"/>
      <c r="H79" s="61"/>
      <c r="I79" s="56"/>
    </row>
    <row r="80" spans="1:9" ht="12" customHeight="1" x14ac:dyDescent="0.2">
      <c r="A80" s="53" t="str">
        <f>'Current Cash Flow'!G23</f>
        <v>Pets</v>
      </c>
      <c r="C80" s="72">
        <f>'Current Cash Flow'!I23</f>
        <v>0</v>
      </c>
      <c r="D80" s="77"/>
      <c r="E80" s="56"/>
      <c r="F80" s="61"/>
      <c r="G80" s="56"/>
      <c r="H80" s="61"/>
      <c r="I80" s="56"/>
    </row>
    <row r="81" spans="1:9" ht="12" customHeight="1" x14ac:dyDescent="0.2">
      <c r="A81" s="53" t="str">
        <f>'Current Cash Flow'!G24</f>
        <v>Subscriptions (Hulu, etc.)</v>
      </c>
      <c r="C81" s="72">
        <f>'Current Cash Flow'!I24</f>
        <v>0</v>
      </c>
      <c r="D81" s="77"/>
      <c r="E81" s="56"/>
      <c r="F81" s="61"/>
      <c r="G81" s="56"/>
      <c r="H81" s="61"/>
      <c r="I81" s="56"/>
    </row>
    <row r="82" spans="1:9" ht="12" customHeight="1" x14ac:dyDescent="0.2">
      <c r="A82" s="53" t="str">
        <f>'Current Cash Flow'!G25</f>
        <v>Security system</v>
      </c>
      <c r="C82" s="72">
        <f>'Current Cash Flow'!I25</f>
        <v>0</v>
      </c>
      <c r="D82" s="77"/>
      <c r="E82" s="56"/>
      <c r="F82" s="61"/>
      <c r="G82" s="56"/>
      <c r="H82" s="61"/>
      <c r="I82" s="56"/>
    </row>
    <row r="83" spans="1:9" ht="12" customHeight="1" x14ac:dyDescent="0.2">
      <c r="A83" s="53" t="str">
        <f>'Current Cash Flow'!G26</f>
        <v>Lawn Company</v>
      </c>
      <c r="C83" s="72">
        <f>'Current Cash Flow'!I26</f>
        <v>0</v>
      </c>
      <c r="D83" s="77"/>
      <c r="E83" s="56"/>
      <c r="F83" s="61"/>
      <c r="G83" s="56"/>
      <c r="H83" s="61"/>
      <c r="I83" s="56"/>
    </row>
    <row r="84" spans="1:9" ht="12" customHeight="1" x14ac:dyDescent="0.2">
      <c r="A84" s="53" t="str">
        <f>'Current Cash Flow'!G27</f>
        <v>Pest Control</v>
      </c>
      <c r="C84" s="72">
        <f>'Current Cash Flow'!I27</f>
        <v>0</v>
      </c>
      <c r="D84" s="77"/>
      <c r="E84" s="56"/>
      <c r="F84" s="61"/>
      <c r="G84" s="56"/>
      <c r="H84" s="61"/>
      <c r="I84" s="56"/>
    </row>
    <row r="85" spans="1:9" ht="12" customHeight="1" x14ac:dyDescent="0.2">
      <c r="A85" s="105" t="s">
        <v>83</v>
      </c>
      <c r="B85" s="106"/>
      <c r="C85" s="108">
        <f>SUM(C66:C84)</f>
        <v>0</v>
      </c>
      <c r="D85" s="77"/>
      <c r="E85" s="56"/>
      <c r="F85" s="61"/>
      <c r="G85" s="56"/>
      <c r="H85" s="61"/>
      <c r="I85" s="56"/>
    </row>
    <row r="86" spans="1:9" ht="12" customHeight="1" x14ac:dyDescent="0.2">
      <c r="A86" s="49" t="str">
        <f>'Current Cash Flow'!G28</f>
        <v>RECREATION</v>
      </c>
      <c r="D86" s="77"/>
      <c r="E86" s="56"/>
      <c r="F86" s="61"/>
      <c r="G86" s="56"/>
      <c r="H86" s="61"/>
      <c r="I86" s="56"/>
    </row>
    <row r="87" spans="1:9" ht="12" customHeight="1" x14ac:dyDescent="0.2">
      <c r="A87" s="53" t="str">
        <f>'Current Cash Flow'!G29</f>
        <v>Entertainment</v>
      </c>
      <c r="C87" s="72">
        <f>'Current Cash Flow'!I29</f>
        <v>0</v>
      </c>
      <c r="D87" s="77"/>
      <c r="E87" s="56"/>
      <c r="F87" s="61"/>
      <c r="G87" s="56"/>
      <c r="H87" s="61"/>
      <c r="I87" s="56"/>
    </row>
    <row r="88" spans="1:9" ht="12" customHeight="1" x14ac:dyDescent="0.2">
      <c r="A88" s="53" t="str">
        <f>'Current Cash Flow'!G30</f>
        <v>Vacation</v>
      </c>
      <c r="C88" s="72">
        <f>'Current Cash Flow'!I30</f>
        <v>0</v>
      </c>
      <c r="D88" s="77"/>
      <c r="E88" s="56"/>
      <c r="F88" s="61"/>
      <c r="G88" s="56"/>
      <c r="H88" s="61"/>
      <c r="I88" s="56"/>
    </row>
    <row r="89" spans="1:9" ht="12" customHeight="1" x14ac:dyDescent="0.2">
      <c r="A89" s="105" t="s">
        <v>84</v>
      </c>
      <c r="B89" s="106"/>
      <c r="C89" s="108">
        <f>SUM(C87:C88)</f>
        <v>0</v>
      </c>
      <c r="D89" s="77"/>
      <c r="E89" s="56"/>
      <c r="F89" s="61"/>
      <c r="G89" s="56"/>
      <c r="H89" s="61"/>
      <c r="I89" s="56"/>
    </row>
    <row r="90" spans="1:9" ht="12" customHeight="1" x14ac:dyDescent="0.2">
      <c r="A90" t="str">
        <f>'Current Cash Flow'!G31</f>
        <v>DEBTS</v>
      </c>
      <c r="B90" s="79" t="s">
        <v>66</v>
      </c>
      <c r="C90" s="79" t="s">
        <v>67</v>
      </c>
      <c r="D90" s="77"/>
      <c r="E90" s="56"/>
      <c r="F90" s="61"/>
      <c r="G90" s="56"/>
      <c r="H90" s="61"/>
      <c r="I90" s="56"/>
    </row>
    <row r="91" spans="1:9" ht="12" customHeight="1" x14ac:dyDescent="0.2">
      <c r="A91" s="53" t="str">
        <f>'Current Cash Flow'!G32</f>
        <v>Debts</v>
      </c>
      <c r="C91" s="72">
        <f>'Current Cash Flow'!I32</f>
        <v>0</v>
      </c>
      <c r="D91" s="77"/>
      <c r="E91" s="56"/>
      <c r="F91" s="61"/>
      <c r="G91" s="56"/>
      <c r="H91" s="61"/>
      <c r="I91" s="56"/>
    </row>
    <row r="92" spans="1:9" ht="12" customHeight="1" x14ac:dyDescent="0.2">
      <c r="A92" s="53" t="str">
        <f>'Current Cash Flow'!G33</f>
        <v>Debts</v>
      </c>
      <c r="C92" s="72">
        <f>'Current Cash Flow'!I33</f>
        <v>0</v>
      </c>
      <c r="D92" s="77"/>
      <c r="E92" s="56"/>
      <c r="F92" s="61"/>
      <c r="G92" s="56"/>
      <c r="H92" s="61"/>
      <c r="I92" s="56"/>
    </row>
    <row r="93" spans="1:9" ht="12" customHeight="1" x14ac:dyDescent="0.2">
      <c r="A93" s="53" t="str">
        <f>'Current Cash Flow'!G34</f>
        <v>Debts</v>
      </c>
      <c r="C93" s="72">
        <f>'Current Cash Flow'!I34</f>
        <v>0</v>
      </c>
      <c r="D93" s="77"/>
      <c r="E93" s="56"/>
      <c r="F93" s="61"/>
      <c r="G93" s="56"/>
      <c r="H93" s="61"/>
      <c r="I93" s="56"/>
    </row>
    <row r="94" spans="1:9" ht="12" customHeight="1" x14ac:dyDescent="0.2">
      <c r="A94" s="53" t="str">
        <f>'Current Cash Flow'!G35</f>
        <v>Debts</v>
      </c>
      <c r="C94" s="72">
        <f>'Current Cash Flow'!I35</f>
        <v>0</v>
      </c>
      <c r="D94" s="77"/>
      <c r="E94" s="56"/>
      <c r="F94" s="61"/>
      <c r="G94" s="56"/>
      <c r="H94" s="61"/>
      <c r="I94" s="56"/>
    </row>
    <row r="95" spans="1:9" ht="12" customHeight="1" x14ac:dyDescent="0.2">
      <c r="A95" s="53" t="str">
        <f>'Current Cash Flow'!G36</f>
        <v>Debts</v>
      </c>
      <c r="C95" s="72">
        <f>'Current Cash Flow'!I36</f>
        <v>0</v>
      </c>
      <c r="D95" s="77"/>
      <c r="E95" s="56"/>
      <c r="F95" s="61"/>
      <c r="G95" s="56"/>
      <c r="H95" s="61"/>
      <c r="I95" s="56"/>
    </row>
    <row r="96" spans="1:9" ht="12" customHeight="1" x14ac:dyDescent="0.2">
      <c r="A96" s="53" t="str">
        <f>'Current Cash Flow'!G37</f>
        <v>Debts</v>
      </c>
      <c r="C96" s="72">
        <f>'Current Cash Flow'!I37</f>
        <v>0</v>
      </c>
      <c r="D96" s="77"/>
      <c r="E96" s="56"/>
      <c r="F96" s="61"/>
      <c r="G96" s="56"/>
      <c r="H96" s="61"/>
      <c r="I96" s="56"/>
    </row>
    <row r="97" spans="1:9" ht="12" customHeight="1" x14ac:dyDescent="0.2">
      <c r="A97" s="53" t="str">
        <f>'Current Cash Flow'!G38</f>
        <v>Debts</v>
      </c>
      <c r="C97" s="72">
        <f>'Current Cash Flow'!I38</f>
        <v>0</v>
      </c>
      <c r="D97" s="77"/>
      <c r="E97" s="56"/>
      <c r="F97" s="61"/>
      <c r="G97" s="56"/>
      <c r="H97" s="61"/>
      <c r="I97" s="56"/>
    </row>
    <row r="98" spans="1:9" ht="12" customHeight="1" x14ac:dyDescent="0.2">
      <c r="A98" s="53" t="str">
        <f>'Current Cash Flow'!G39</f>
        <v>Debts</v>
      </c>
      <c r="C98" s="72">
        <f>'Current Cash Flow'!I39</f>
        <v>0</v>
      </c>
      <c r="D98" s="77"/>
      <c r="E98" s="56"/>
      <c r="F98" s="61"/>
      <c r="G98" s="56"/>
      <c r="H98" s="61"/>
      <c r="I98" s="56"/>
    </row>
    <row r="99" spans="1:9" ht="12" customHeight="1" x14ac:dyDescent="0.2">
      <c r="A99" s="53" t="str">
        <f>'Current Cash Flow'!G40</f>
        <v>Debts</v>
      </c>
      <c r="C99" s="72">
        <f>'Current Cash Flow'!I40</f>
        <v>0</v>
      </c>
      <c r="D99" s="77"/>
      <c r="E99" s="56"/>
      <c r="F99" s="61"/>
      <c r="G99" s="56"/>
      <c r="H99" s="61"/>
      <c r="I99" s="56"/>
    </row>
    <row r="100" spans="1:9" ht="12" customHeight="1" x14ac:dyDescent="0.2">
      <c r="A100" s="53" t="str">
        <f>'Current Cash Flow'!G41</f>
        <v>Debts</v>
      </c>
      <c r="C100" s="72">
        <f>'Current Cash Flow'!I41</f>
        <v>0</v>
      </c>
      <c r="D100" s="77"/>
      <c r="E100" s="56"/>
      <c r="F100" s="61"/>
      <c r="G100" s="56"/>
      <c r="H100" s="61"/>
      <c r="I100" s="56"/>
    </row>
    <row r="101" spans="1:9" ht="12" customHeight="1" x14ac:dyDescent="0.2">
      <c r="A101" s="53" t="str">
        <f>'Current Cash Flow'!G42</f>
        <v>Debts</v>
      </c>
      <c r="C101" s="72">
        <f>'Current Cash Flow'!I42</f>
        <v>0</v>
      </c>
      <c r="D101" s="77"/>
      <c r="E101" s="56"/>
      <c r="F101" s="61"/>
      <c r="G101" s="56"/>
      <c r="H101" s="61"/>
      <c r="I101" s="56"/>
    </row>
    <row r="102" spans="1:9" ht="12" customHeight="1" x14ac:dyDescent="0.2">
      <c r="A102" s="53" t="str">
        <f>'Current Cash Flow'!G43</f>
        <v>Debts</v>
      </c>
      <c r="C102" s="72">
        <f>'Current Cash Flow'!I43</f>
        <v>0</v>
      </c>
      <c r="D102" s="77"/>
      <c r="E102" s="56"/>
      <c r="F102" s="61"/>
      <c r="G102" s="56"/>
      <c r="H102" s="61"/>
      <c r="I102" s="56"/>
    </row>
    <row r="103" spans="1:9" ht="12" customHeight="1" x14ac:dyDescent="0.2">
      <c r="A103" s="53" t="str">
        <f>'Current Cash Flow'!G44</f>
        <v>Debts</v>
      </c>
      <c r="C103" s="72">
        <f>'Current Cash Flow'!I44</f>
        <v>0</v>
      </c>
      <c r="D103" s="77"/>
      <c r="E103" s="56"/>
      <c r="F103" s="61"/>
      <c r="G103" s="56"/>
      <c r="H103" s="61"/>
      <c r="I103" s="56"/>
    </row>
    <row r="104" spans="1:9" ht="12" customHeight="1" x14ac:dyDescent="0.2">
      <c r="A104" s="53" t="str">
        <f>'Current Cash Flow'!G45</f>
        <v>Debts</v>
      </c>
      <c r="C104" s="72">
        <f>'Current Cash Flow'!I45</f>
        <v>0</v>
      </c>
      <c r="D104" s="77"/>
      <c r="E104" s="56"/>
      <c r="F104" s="61"/>
      <c r="G104" s="56"/>
      <c r="H104" s="61"/>
      <c r="I104" s="56"/>
    </row>
    <row r="105" spans="1:9" ht="12" customHeight="1" x14ac:dyDescent="0.2">
      <c r="A105" s="53" t="str">
        <f>'Current Cash Flow'!G46</f>
        <v>Debts</v>
      </c>
      <c r="C105" s="72">
        <f>'Current Cash Flow'!I46</f>
        <v>0</v>
      </c>
      <c r="D105" s="77"/>
      <c r="E105" s="56"/>
      <c r="F105" s="61"/>
      <c r="G105" s="56"/>
      <c r="H105" s="61"/>
      <c r="I105" s="56"/>
    </row>
    <row r="106" spans="1:9" ht="12" customHeight="1" x14ac:dyDescent="0.2">
      <c r="A106" s="111" t="str">
        <f>'Current Cash Flow'!G47</f>
        <v>Total Debt</v>
      </c>
      <c r="B106" s="106"/>
      <c r="C106" s="112">
        <f>'Current Cash Flow'!I47</f>
        <v>0</v>
      </c>
      <c r="D106" s="77"/>
      <c r="E106" s="56"/>
      <c r="F106" s="61"/>
      <c r="G106" s="56"/>
      <c r="H106" s="61"/>
      <c r="I106" s="56"/>
    </row>
    <row r="107" spans="1:9" ht="12" customHeight="1" x14ac:dyDescent="0.2">
      <c r="A107" s="109"/>
      <c r="B107" s="110"/>
      <c r="C107" s="110"/>
      <c r="D107" s="55"/>
      <c r="E107" s="58"/>
      <c r="F107" s="64"/>
      <c r="G107" s="58"/>
      <c r="H107" s="64"/>
      <c r="I107" s="58"/>
    </row>
    <row r="108" spans="1:9" ht="13.5" thickBot="1" x14ac:dyDescent="0.25">
      <c r="A108" s="50"/>
      <c r="B108" s="50"/>
      <c r="C108" s="50"/>
      <c r="E108" s="56"/>
      <c r="F108" s="61"/>
      <c r="G108" s="56"/>
      <c r="H108" s="61"/>
      <c r="I108" s="56"/>
    </row>
    <row r="109" spans="1:9" ht="13.5" thickBot="1" x14ac:dyDescent="0.25">
      <c r="D109" t="s">
        <v>88</v>
      </c>
      <c r="E109" s="67">
        <f>SUM(E5:E56)+SUM(E58:E106)</f>
        <v>0</v>
      </c>
      <c r="F109" s="68">
        <f>SUM(F5:F56)+SUM(F58:F106)</f>
        <v>0</v>
      </c>
      <c r="G109" s="69">
        <f>SUM(G5:G56)+SUM(G58:G106)</f>
        <v>0</v>
      </c>
      <c r="H109" s="68">
        <f>SUM(H5:H56)+SUM(H58:H106)</f>
        <v>0</v>
      </c>
      <c r="I109" s="70">
        <f>SUM(I5:I56)+SUM(I58:I106)</f>
        <v>0</v>
      </c>
    </row>
  </sheetData>
  <mergeCells count="1">
    <mergeCell ref="A3:I3"/>
  </mergeCells>
  <pageMargins left="0.25" right="0.25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2"/>
  <sheetViews>
    <sheetView workbookViewId="0">
      <selection activeCell="A25" sqref="A25"/>
    </sheetView>
  </sheetViews>
  <sheetFormatPr defaultRowHeight="12.75" x14ac:dyDescent="0.2"/>
  <cols>
    <col min="1" max="1" width="25.140625" customWidth="1"/>
    <col min="2" max="7" width="10.7109375" customWidth="1"/>
    <col min="8" max="8" width="42.42578125" customWidth="1"/>
  </cols>
  <sheetData>
    <row r="2" spans="1:8" ht="18" x14ac:dyDescent="0.25">
      <c r="A2" s="139" t="s">
        <v>131</v>
      </c>
    </row>
    <row r="4" spans="1:8" ht="13.5" thickBot="1" x14ac:dyDescent="0.25"/>
    <row r="5" spans="1:8" ht="20.100000000000001" customHeight="1" thickBot="1" x14ac:dyDescent="0.25">
      <c r="A5" s="86" t="s">
        <v>89</v>
      </c>
      <c r="B5" s="87" t="s">
        <v>90</v>
      </c>
      <c r="C5" s="88" t="s">
        <v>66</v>
      </c>
      <c r="D5" s="88" t="s">
        <v>67</v>
      </c>
      <c r="E5" s="88" t="s">
        <v>73</v>
      </c>
      <c r="F5" s="88" t="s">
        <v>91</v>
      </c>
      <c r="G5" s="88" t="s">
        <v>92</v>
      </c>
      <c r="H5" s="89" t="s">
        <v>85</v>
      </c>
    </row>
    <row r="6" spans="1:8" ht="20.100000000000001" customHeight="1" x14ac:dyDescent="0.2">
      <c r="A6" s="90" t="str">
        <f>'Current Cash Flow'!G32</f>
        <v>Debts</v>
      </c>
      <c r="B6" s="50"/>
      <c r="C6" s="91">
        <f>'Current Cash Flow'!J32</f>
        <v>0</v>
      </c>
      <c r="D6" s="81">
        <f>'Current Cash Flow'!I32</f>
        <v>0</v>
      </c>
      <c r="E6" s="81"/>
      <c r="F6" s="92"/>
      <c r="G6" s="92" t="e">
        <f>D6/C6</f>
        <v>#DIV/0!</v>
      </c>
      <c r="H6" s="93"/>
    </row>
    <row r="7" spans="1:8" ht="20.100000000000001" customHeight="1" x14ac:dyDescent="0.2">
      <c r="A7" s="94" t="str">
        <f>'Current Cash Flow'!G33</f>
        <v>Debts</v>
      </c>
      <c r="B7" s="62"/>
      <c r="C7" s="95">
        <f>'Current Cash Flow'!J33</f>
        <v>0</v>
      </c>
      <c r="D7" s="96">
        <f>'Current Cash Flow'!I33</f>
        <v>0</v>
      </c>
      <c r="E7" s="96"/>
      <c r="F7" s="97"/>
      <c r="G7" s="97" t="e">
        <f t="shared" ref="G7:G20" si="0">D7/C7</f>
        <v>#DIV/0!</v>
      </c>
      <c r="H7" s="98"/>
    </row>
    <row r="8" spans="1:8" ht="20.100000000000001" customHeight="1" x14ac:dyDescent="0.2">
      <c r="A8" s="90" t="str">
        <f>'Current Cash Flow'!G34</f>
        <v>Debts</v>
      </c>
      <c r="B8" s="50"/>
      <c r="C8" s="91">
        <f>'Current Cash Flow'!J34</f>
        <v>0</v>
      </c>
      <c r="D8" s="81">
        <f>'Current Cash Flow'!I34</f>
        <v>0</v>
      </c>
      <c r="E8" s="81"/>
      <c r="F8" s="92"/>
      <c r="G8" s="92" t="e">
        <f t="shared" si="0"/>
        <v>#DIV/0!</v>
      </c>
      <c r="H8" s="99"/>
    </row>
    <row r="9" spans="1:8" ht="20.100000000000001" customHeight="1" x14ac:dyDescent="0.2">
      <c r="A9" s="94" t="str">
        <f>'Current Cash Flow'!G35</f>
        <v>Debts</v>
      </c>
      <c r="B9" s="62"/>
      <c r="C9" s="95">
        <f>'Current Cash Flow'!J35</f>
        <v>0</v>
      </c>
      <c r="D9" s="96">
        <f>'Current Cash Flow'!I35</f>
        <v>0</v>
      </c>
      <c r="E9" s="96"/>
      <c r="F9" s="97"/>
      <c r="G9" s="97" t="e">
        <f t="shared" si="0"/>
        <v>#DIV/0!</v>
      </c>
      <c r="H9" s="98"/>
    </row>
    <row r="10" spans="1:8" ht="20.100000000000001" customHeight="1" x14ac:dyDescent="0.2">
      <c r="A10" s="90" t="str">
        <f>'Current Cash Flow'!G36</f>
        <v>Debts</v>
      </c>
      <c r="B10" s="50"/>
      <c r="C10" s="91">
        <f>'Current Cash Flow'!J36</f>
        <v>0</v>
      </c>
      <c r="D10" s="81">
        <f>'Current Cash Flow'!I36</f>
        <v>0</v>
      </c>
      <c r="E10" s="81"/>
      <c r="F10" s="92"/>
      <c r="G10" s="92" t="e">
        <f t="shared" si="0"/>
        <v>#DIV/0!</v>
      </c>
      <c r="H10" s="99"/>
    </row>
    <row r="11" spans="1:8" ht="20.100000000000001" customHeight="1" x14ac:dyDescent="0.2">
      <c r="A11" s="94" t="str">
        <f>'Current Cash Flow'!G37</f>
        <v>Debts</v>
      </c>
      <c r="B11" s="62"/>
      <c r="C11" s="95">
        <f>'Current Cash Flow'!J37</f>
        <v>0</v>
      </c>
      <c r="D11" s="96">
        <f>'Current Cash Flow'!I37</f>
        <v>0</v>
      </c>
      <c r="E11" s="96"/>
      <c r="F11" s="97"/>
      <c r="G11" s="97" t="str">
        <f>IFERROR(D11/C11,"")</f>
        <v/>
      </c>
      <c r="H11" s="98"/>
    </row>
    <row r="12" spans="1:8" ht="20.100000000000001" customHeight="1" x14ac:dyDescent="0.2">
      <c r="A12" s="90" t="str">
        <f>'Current Cash Flow'!G38</f>
        <v>Debts</v>
      </c>
      <c r="B12" s="50"/>
      <c r="C12" s="91">
        <f>'Current Cash Flow'!J38</f>
        <v>0</v>
      </c>
      <c r="D12" s="81">
        <f>'Current Cash Flow'!I38</f>
        <v>0</v>
      </c>
      <c r="E12" s="81"/>
      <c r="F12" s="92"/>
      <c r="G12" s="92" t="e">
        <f t="shared" si="0"/>
        <v>#DIV/0!</v>
      </c>
      <c r="H12" s="99"/>
    </row>
    <row r="13" spans="1:8" ht="20.100000000000001" customHeight="1" x14ac:dyDescent="0.2">
      <c r="A13" s="94" t="str">
        <f>'Current Cash Flow'!G39</f>
        <v>Debts</v>
      </c>
      <c r="B13" s="62"/>
      <c r="C13" s="95">
        <f>'Current Cash Flow'!J39</f>
        <v>0</v>
      </c>
      <c r="D13" s="96">
        <f>'Current Cash Flow'!I39</f>
        <v>0</v>
      </c>
      <c r="E13" s="96"/>
      <c r="F13" s="97"/>
      <c r="G13" s="97" t="e">
        <f t="shared" si="0"/>
        <v>#DIV/0!</v>
      </c>
      <c r="H13" s="98"/>
    </row>
    <row r="14" spans="1:8" ht="20.100000000000001" customHeight="1" x14ac:dyDescent="0.2">
      <c r="A14" s="90" t="str">
        <f>'Current Cash Flow'!G40</f>
        <v>Debts</v>
      </c>
      <c r="B14" s="50"/>
      <c r="C14" s="91">
        <f>'Current Cash Flow'!J40</f>
        <v>0</v>
      </c>
      <c r="D14" s="81">
        <f>'Current Cash Flow'!I40</f>
        <v>0</v>
      </c>
      <c r="E14" s="81"/>
      <c r="F14" s="92"/>
      <c r="G14" s="92" t="e">
        <f t="shared" si="0"/>
        <v>#DIV/0!</v>
      </c>
      <c r="H14" s="99"/>
    </row>
    <row r="15" spans="1:8" ht="20.100000000000001" customHeight="1" x14ac:dyDescent="0.2">
      <c r="A15" s="94" t="str">
        <f>'Current Cash Flow'!G41</f>
        <v>Debts</v>
      </c>
      <c r="B15" s="62"/>
      <c r="C15" s="95">
        <f>'Current Cash Flow'!J41</f>
        <v>0</v>
      </c>
      <c r="D15" s="96">
        <f>'Current Cash Flow'!I41</f>
        <v>0</v>
      </c>
      <c r="E15" s="96"/>
      <c r="F15" s="97"/>
      <c r="G15" s="97" t="e">
        <f t="shared" si="0"/>
        <v>#DIV/0!</v>
      </c>
      <c r="H15" s="98"/>
    </row>
    <row r="16" spans="1:8" ht="20.100000000000001" customHeight="1" x14ac:dyDescent="0.2">
      <c r="A16" s="90" t="str">
        <f>'Current Cash Flow'!G42</f>
        <v>Debts</v>
      </c>
      <c r="B16" s="50"/>
      <c r="C16" s="91">
        <f>'Current Cash Flow'!J42</f>
        <v>0</v>
      </c>
      <c r="D16" s="81">
        <f>'Current Cash Flow'!I42</f>
        <v>0</v>
      </c>
      <c r="E16" s="81"/>
      <c r="F16" s="92"/>
      <c r="G16" s="92" t="e">
        <f t="shared" si="0"/>
        <v>#DIV/0!</v>
      </c>
      <c r="H16" s="99"/>
    </row>
    <row r="17" spans="1:8" ht="20.100000000000001" customHeight="1" x14ac:dyDescent="0.2">
      <c r="A17" s="94" t="str">
        <f>'Current Cash Flow'!G43</f>
        <v>Debts</v>
      </c>
      <c r="B17" s="62"/>
      <c r="C17" s="95">
        <f>'Current Cash Flow'!J43</f>
        <v>0</v>
      </c>
      <c r="D17" s="96">
        <f>'Current Cash Flow'!I43</f>
        <v>0</v>
      </c>
      <c r="E17" s="96"/>
      <c r="F17" s="97"/>
      <c r="G17" s="97" t="e">
        <f t="shared" si="0"/>
        <v>#DIV/0!</v>
      </c>
      <c r="H17" s="98"/>
    </row>
    <row r="18" spans="1:8" ht="20.100000000000001" customHeight="1" x14ac:dyDescent="0.2">
      <c r="A18" s="90" t="str">
        <f>'Current Cash Flow'!G44</f>
        <v>Debts</v>
      </c>
      <c r="B18" s="50"/>
      <c r="C18" s="91">
        <f>'Current Cash Flow'!J44</f>
        <v>0</v>
      </c>
      <c r="D18" s="81">
        <f>'Current Cash Flow'!I44</f>
        <v>0</v>
      </c>
      <c r="E18" s="81"/>
      <c r="F18" s="92"/>
      <c r="G18" s="92" t="e">
        <f t="shared" si="0"/>
        <v>#DIV/0!</v>
      </c>
      <c r="H18" s="99"/>
    </row>
    <row r="19" spans="1:8" ht="20.100000000000001" customHeight="1" x14ac:dyDescent="0.2">
      <c r="A19" s="94" t="str">
        <f>'Current Cash Flow'!G45</f>
        <v>Debts</v>
      </c>
      <c r="B19" s="62"/>
      <c r="C19" s="95">
        <f>'Current Cash Flow'!J45</f>
        <v>0</v>
      </c>
      <c r="D19" s="96">
        <f>'Current Cash Flow'!I45</f>
        <v>0</v>
      </c>
      <c r="E19" s="96"/>
      <c r="F19" s="97"/>
      <c r="G19" s="97" t="e">
        <f t="shared" si="0"/>
        <v>#DIV/0!</v>
      </c>
      <c r="H19" s="98"/>
    </row>
    <row r="20" spans="1:8" ht="20.100000000000001" customHeight="1" thickBot="1" x14ac:dyDescent="0.25">
      <c r="A20" s="90" t="str">
        <f>'Current Cash Flow'!G46</f>
        <v>Debts</v>
      </c>
      <c r="B20" s="50"/>
      <c r="C20" s="91">
        <f>'Current Cash Flow'!J46</f>
        <v>0</v>
      </c>
      <c r="D20" s="81">
        <f>'Current Cash Flow'!I46</f>
        <v>0</v>
      </c>
      <c r="E20" s="81"/>
      <c r="F20" s="92"/>
      <c r="G20" s="92" t="e">
        <f t="shared" si="0"/>
        <v>#DIV/0!</v>
      </c>
      <c r="H20" s="100"/>
    </row>
    <row r="21" spans="1:8" ht="20.100000000000001" customHeight="1" thickBot="1" x14ac:dyDescent="0.25">
      <c r="A21" s="82" t="s">
        <v>93</v>
      </c>
      <c r="B21" s="83"/>
      <c r="C21" s="84">
        <f>SUM(C6:C20)</f>
        <v>0</v>
      </c>
      <c r="D21" s="84">
        <f>SUM(D6:D20)</f>
        <v>0</v>
      </c>
      <c r="E21" s="85">
        <f>SUM(E6:E20)</f>
        <v>0</v>
      </c>
      <c r="F21" s="69"/>
      <c r="G21" s="83"/>
      <c r="H21" s="70"/>
    </row>
    <row r="22" spans="1:8" ht="20.100000000000001" customHeight="1" x14ac:dyDescent="0.2">
      <c r="A22" s="80"/>
      <c r="C22" s="72"/>
    </row>
  </sheetData>
  <pageMargins left="0.25" right="0.2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103A482C3ADC4DBB53B3750C807EAB" ma:contentTypeVersion="16" ma:contentTypeDescription="Create a new document." ma:contentTypeScope="" ma:versionID="08318d1f44be0cfe12ac61fbc867c453">
  <xsd:schema xmlns:xsd="http://www.w3.org/2001/XMLSchema" xmlns:xs="http://www.w3.org/2001/XMLSchema" xmlns:p="http://schemas.microsoft.com/office/2006/metadata/properties" xmlns:ns2="9e084164-25b1-44c1-b6b3-721a9e468fb7" xmlns:ns3="61db7ff1-0229-4652-a3d7-992937c7a075" targetNamespace="http://schemas.microsoft.com/office/2006/metadata/properties" ma:root="true" ma:fieldsID="f3fa4391ff34e2bbacb086f96f03a489" ns2:_="" ns3:_="">
    <xsd:import namespace="9e084164-25b1-44c1-b6b3-721a9e468fb7"/>
    <xsd:import namespace="61db7ff1-0229-4652-a3d7-992937c7a07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84164-25b1-44c1-b6b3-721a9e468f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c8085d05-ad83-4dd0-b759-13045cd2e8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db7ff1-0229-4652-a3d7-992937c7a07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6d6821-3855-4595-8253-93b58776494c}" ma:internalName="TaxCatchAll" ma:showField="CatchAllData" ma:web="61db7ff1-0229-4652-a3d7-992937c7a0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84164-25b1-44c1-b6b3-721a9e468fb7">
      <Terms xmlns="http://schemas.microsoft.com/office/infopath/2007/PartnerControls"/>
    </lcf76f155ced4ddcb4097134ff3c332f>
    <TaxCatchAll xmlns="61db7ff1-0229-4652-a3d7-992937c7a075"/>
  </documentManagement>
</p:properties>
</file>

<file path=customXml/itemProps1.xml><?xml version="1.0" encoding="utf-8"?>
<ds:datastoreItem xmlns:ds="http://schemas.openxmlformats.org/officeDocument/2006/customXml" ds:itemID="{41AC0E4A-E383-4133-891F-E02B55A542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84164-25b1-44c1-b6b3-721a9e468fb7"/>
    <ds:schemaRef ds:uri="61db7ff1-0229-4652-a3d7-992937c7a0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B8AB052-7011-4CAB-A456-95D54A233B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955877-54A9-4A1F-8391-82D655EA39A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Current Cash Flow</vt:lpstr>
      <vt:lpstr>Weekly Schedule</vt:lpstr>
      <vt:lpstr>Debt Listing</vt:lpstr>
    </vt:vector>
  </TitlesOfParts>
  <Company>BWCU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chrisw</dc:creator>
  <cp:lastModifiedBy>Matt Lynch</cp:lastModifiedBy>
  <cp:lastPrinted>2022-08-30T19:16:29Z</cp:lastPrinted>
  <dcterms:created xsi:type="dcterms:W3CDTF">2010-12-20T15:57:32Z</dcterms:created>
  <dcterms:modified xsi:type="dcterms:W3CDTF">2022-09-30T14:49:46Z</dcterms:modified>
</cp:coreProperties>
</file>